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605" windowWidth="19440" windowHeight="4485" firstSheet="5" activeTab="10"/>
  </bookViews>
  <sheets>
    <sheet name="Bijlage" sheetId="1" r:id="rId1"/>
    <sheet name="ongevallen" sheetId="2" r:id="rId2"/>
    <sheet name="slachtoffers" sheetId="3" r:id="rId3"/>
    <sheet name="gewest" sheetId="4" r:id="rId4"/>
    <sheet name="provincie" sheetId="5" r:id="rId5"/>
    <sheet name="Beb kom" sheetId="6" r:id="rId6"/>
    <sheet name="Beb kom vervolg" sheetId="7" r:id="rId7"/>
    <sheet name="Beb kom vervolg2" sheetId="8" r:id="rId8"/>
    <sheet name="week_WE" sheetId="9" r:id="rId9"/>
    <sheet name="leeftijd" sheetId="10" r:id="rId10"/>
    <sheet name="weggebruiker" sheetId="11" r:id="rId11"/>
  </sheets>
  <definedNames/>
  <calcPr fullCalcOnLoad="1"/>
</workbook>
</file>

<file path=xl/sharedStrings.xml><?xml version="1.0" encoding="utf-8"?>
<sst xmlns="http://schemas.openxmlformats.org/spreadsheetml/2006/main" count="539" uniqueCount="134">
  <si>
    <t>*    (%)</t>
  </si>
  <si>
    <t>**</t>
  </si>
  <si>
    <t>Jaar</t>
  </si>
  <si>
    <t>Totaal aantal ongevallen</t>
  </si>
  <si>
    <t>Doden 30 dagen = doden + dodelijk gewonden</t>
  </si>
  <si>
    <t>Evolutie van het aantal ongevallen</t>
  </si>
  <si>
    <t>* Vermeerdering of vermindering in % t.o.v. het vorig jaar.</t>
  </si>
  <si>
    <t>Evolutie van het aantal slachtoffers</t>
  </si>
  <si>
    <t>Aantal slachtoffers</t>
  </si>
  <si>
    <t>Totaal aantal slachtoffers</t>
  </si>
  <si>
    <t>Doden</t>
  </si>
  <si>
    <t>Dodelijk gewonden</t>
  </si>
  <si>
    <t>Doden 30 dagen</t>
  </si>
  <si>
    <t>Licht gewonden</t>
  </si>
  <si>
    <t>** Tot en met 1972 zijn de dodelijk gewonden samengevoegd met de ernstig of licht gewonden</t>
  </si>
  <si>
    <t>Evolutie van het aantal ongevallen per gewest</t>
  </si>
  <si>
    <t>Totaal</t>
  </si>
  <si>
    <t>Gewest</t>
  </si>
  <si>
    <t>België</t>
  </si>
  <si>
    <t>Vlaams Gewest</t>
  </si>
  <si>
    <t>Waals Gewest</t>
  </si>
  <si>
    <t>Evolutie van het aantal slachtoffers per gewest</t>
  </si>
  <si>
    <t>Doden 30 dagen*</t>
  </si>
  <si>
    <t>* Doden 30 dagen = doden + dodelijk gewonden</t>
  </si>
  <si>
    <t>Evolutie van het aantal ongevallen per gewest binnen of buiten de bebouwde kom</t>
  </si>
  <si>
    <t>Bebouwde kom</t>
  </si>
  <si>
    <t>Binnen</t>
  </si>
  <si>
    <t>Buiten</t>
  </si>
  <si>
    <t>Onbekend</t>
  </si>
  <si>
    <t>-</t>
  </si>
  <si>
    <t>Evolutie van het aantal slachtoffers per gewest binnen of buiten de bebouwde kom</t>
  </si>
  <si>
    <t>Totaal aantal slachtoffers naar de aard van de weggebruiker - België</t>
  </si>
  <si>
    <t>Aard van de weggebruikers</t>
  </si>
  <si>
    <t>Algemeen totaal</t>
  </si>
  <si>
    <t>Personenauto</t>
  </si>
  <si>
    <t>Auto voor dubbel gebruik</t>
  </si>
  <si>
    <t>Minibus</t>
  </si>
  <si>
    <t>Lichte vrachtauto</t>
  </si>
  <si>
    <t>Kampeerwagen</t>
  </si>
  <si>
    <t>Vrachtwagen</t>
  </si>
  <si>
    <t>Trekker + aanhangwagen</t>
  </si>
  <si>
    <t>Trekker alleen</t>
  </si>
  <si>
    <t>Landbouwtractor</t>
  </si>
  <si>
    <t>Autobus</t>
  </si>
  <si>
    <t>Tram</t>
  </si>
  <si>
    <t>Autocar</t>
  </si>
  <si>
    <t>Moto &lt; 400 cc</t>
  </si>
  <si>
    <t>Moto &gt; 400 cc</t>
  </si>
  <si>
    <t>Bromfiets A</t>
  </si>
  <si>
    <t>Bromfiets B</t>
  </si>
  <si>
    <t>Bromfiets met 3 of 4 wielen</t>
  </si>
  <si>
    <t>Fiets</t>
  </si>
  <si>
    <t>Bespannen voertuig</t>
  </si>
  <si>
    <t>Gehandicapte in rolstoel</t>
  </si>
  <si>
    <t>Voetganger</t>
  </si>
  <si>
    <t>Ruiter</t>
  </si>
  <si>
    <t>Andere weggebruiker</t>
  </si>
  <si>
    <t>Aantal doden 30 dagen* per leeftijdsklasse tijdens de week of het weekend</t>
  </si>
  <si>
    <t>Leeftijdsklasse</t>
  </si>
  <si>
    <t>Tijdens de week</t>
  </si>
  <si>
    <t>Tijdens het weekend</t>
  </si>
  <si>
    <t>Totaal van de perioden</t>
  </si>
  <si>
    <t>Overdag</t>
  </si>
  <si>
    <t>'s Nachts</t>
  </si>
  <si>
    <t>van 10 tot 14 jaar</t>
  </si>
  <si>
    <t>van 25 tot 29 jaar</t>
  </si>
  <si>
    <t>van 30 tot 34 jaar</t>
  </si>
  <si>
    <t>van 35 tot 39 jaar</t>
  </si>
  <si>
    <t>van 40 tot 44 jaar</t>
  </si>
  <si>
    <t>van 45 tot 49 jaar</t>
  </si>
  <si>
    <t>van 50 tot 54 jaar</t>
  </si>
  <si>
    <t>van 55 tot 59 jaar</t>
  </si>
  <si>
    <t>van 60 tot 64 jaar</t>
  </si>
  <si>
    <t>van 65 tot 69 jaar</t>
  </si>
  <si>
    <t>van 70 tot 74 jaar</t>
  </si>
  <si>
    <t>Leeftijd onbekend</t>
  </si>
  <si>
    <r>
      <t>Overdag</t>
    </r>
    <r>
      <rPr>
        <sz val="9"/>
        <rFont val="Arial"/>
        <family val="2"/>
      </rPr>
      <t xml:space="preserve"> = van 06.00 u. tot 21.59 u.</t>
    </r>
  </si>
  <si>
    <r>
      <t>'s Nachts</t>
    </r>
    <r>
      <rPr>
        <sz val="9"/>
        <rFont val="Arial"/>
        <family val="2"/>
      </rPr>
      <t xml:space="preserve"> = van 22.00 u. tot 05.59 u.</t>
    </r>
  </si>
  <si>
    <r>
      <t>weekend</t>
    </r>
    <r>
      <rPr>
        <sz val="9"/>
        <rFont val="Arial"/>
        <family val="2"/>
      </rPr>
      <t xml:space="preserve"> = van vrijdag 22.00 u. tot maandag 05.59 u.</t>
    </r>
  </si>
  <si>
    <t>Aantal ongevallen tijdens de week of het weekend</t>
  </si>
  <si>
    <t>Totaal ongevallen</t>
  </si>
  <si>
    <t>Totaal aantal doden 30 dagen</t>
  </si>
  <si>
    <t>Zwaargewonden</t>
  </si>
  <si>
    <t>Aantal slachtoffers tijdens de week of het weekend</t>
  </si>
  <si>
    <t>Totaal slachtoffers</t>
  </si>
  <si>
    <t>Evolutie van het aantal licht gewonden per gewest binnen of buiten de bebouwde kom</t>
  </si>
  <si>
    <t>Tabel 10 C</t>
  </si>
  <si>
    <t>Evolutie van het aantal doden en dodelijk gewonden (doden 30 dagen) per gewest binnen of buiten de bebouwde kom</t>
  </si>
  <si>
    <t>Evolutie van het aantal zwaargewonden per gewest binnen of buiten de bebouwde kom</t>
  </si>
  <si>
    <t>** Tot en met 1972 zijn de cijfers betreffende de ongevallen met dodelijk gewonden begrepen in deze van de ongevallen met ernstig of licht gewonden</t>
  </si>
  <si>
    <t>Aantal ongevallen per provincie</t>
  </si>
  <si>
    <t>Provincies en gewesten</t>
  </si>
  <si>
    <t>Belgïe</t>
  </si>
  <si>
    <t>Brussels Hoofdstedelijk Gewest</t>
  </si>
  <si>
    <t>Prov. Antwerpen</t>
  </si>
  <si>
    <t>Prov. Limburg</t>
  </si>
  <si>
    <t>Prov. Oost-Vlaanderen</t>
  </si>
  <si>
    <t>Prov. West-Vlaanderen</t>
  </si>
  <si>
    <t>Prov. Henegouwen</t>
  </si>
  <si>
    <t>Prov. Luik</t>
  </si>
  <si>
    <t>Prov. Luxemburg</t>
  </si>
  <si>
    <t>Prov. Namen</t>
  </si>
  <si>
    <t>Aantal slachtoffers per provincie</t>
  </si>
  <si>
    <t>Bijlage 2 - Gehanteerde definities</t>
  </si>
  <si>
    <r>
      <t xml:space="preserve">Ongeval: </t>
    </r>
    <r>
      <rPr>
        <sz val="11"/>
        <rFont val="Arial"/>
        <family val="2"/>
      </rPr>
      <t xml:space="preserve">een ongeval tussen twee of minder weggebruikers wordt beschouwd als één ongeval. Enkel de verkeersongevallen met doden of gewonden op de openbare weg zijn opgenomen in deze statistiek. Zijn dus niet opgenomen: botsingen en ongevallen op privé-terrein of bij sportwedstrijden. Ongevallen met uitsluitend materiële schade worden sinds 1973 niet meer opgenomen. </t>
    </r>
  </si>
  <si>
    <r>
      <t xml:space="preserve">Aard van het ongeval: </t>
    </r>
    <r>
      <rPr>
        <sz val="11"/>
        <rFont val="Arial"/>
        <family val="2"/>
      </rPr>
      <t xml:space="preserve">de aard van het ongeval heeft betrekking op de eerste aanrijding (vb. auto botst tegen een andere auto en dan tegen een boom: het betreft hier een aanrijding tussen twee weggebruikers). </t>
    </r>
  </si>
  <si>
    <r>
      <t xml:space="preserve">Dode 30 dagen: </t>
    </r>
    <r>
      <rPr>
        <sz val="11"/>
        <rFont val="Arial"/>
        <family val="2"/>
      </rPr>
      <t xml:space="preserve">Elke persoon die overleed ter plaatse of binnen 30 dagen na de datum van het ongeval. </t>
    </r>
  </si>
  <si>
    <r>
      <t xml:space="preserve">Zwaargewonde of ernstig gewonde: </t>
    </r>
    <r>
      <rPr>
        <sz val="11"/>
        <rFont val="Arial"/>
        <family val="2"/>
      </rPr>
      <t xml:space="preserve">elke persoon die in een verkeersongeval wordt gewond en wiens toestand zodanig is dat een opname voor meer dan 24 uur in een ziekenhuis noodzakelijk is. </t>
    </r>
  </si>
  <si>
    <r>
      <t xml:space="preserve">Licht gewonde: </t>
    </r>
    <r>
      <rPr>
        <sz val="11"/>
        <rFont val="Arial"/>
        <family val="2"/>
      </rPr>
      <t xml:space="preserve">elke persoon die in een verkeersongeval wordt gewond en op wie de bepaling van dodelijk of zwaar gewonde niet van toepassing is. </t>
    </r>
  </si>
  <si>
    <r>
      <t>Weekendongeval</t>
    </r>
    <r>
      <rPr>
        <sz val="11"/>
        <rFont val="Arial"/>
        <family val="2"/>
      </rPr>
      <t xml:space="preserve">: ongevallen die gebeuren tussen vrijdag 22u00 en maandag 5u59. </t>
    </r>
  </si>
  <si>
    <t>Bijlage 3 - Kwaliteit van de cijfers</t>
  </si>
  <si>
    <t>De gegevens over dodelijke slachtoffers zijn het betrouwbaarst en stabielst. In dat geval is het erg waarschijnlijk dat de politie of het parket tussenbeide komt bij het ongeval. De gegevens over lichtgewonden zijn wellicht onderschat, meer bepaald voor zwakke weggebruikers (voetgangers, fietsers). Op basis van Belgisch en internationaal onderzoek wordt de graad van registratie door de politie voor dodelijke ongevallen geraamd op 90% (waarbij we de resultaten nog kunnen verbeteren dankzij de gegevens van de parketten). Die graad ligt bij 50% voor slachtoffers die in het ziekenhuis werden opgenomen en lager dan 20% voor zeer licht gewonde slachtoffers (die niet in het ziekenhuis werden opgenomen).</t>
  </si>
  <si>
    <t>Bijlage 1 - Verplichte bronvermelding</t>
  </si>
  <si>
    <t>van 0 tot 4 jaar</t>
  </si>
  <si>
    <t>van 5 tot 9 jaar</t>
  </si>
  <si>
    <t>van 15 tot 19 jaar</t>
  </si>
  <si>
    <t>van 20 tot 24 jaar</t>
  </si>
  <si>
    <t>van 75 tot 79 jaar</t>
  </si>
  <si>
    <t>van 80 tot 84 jaar</t>
  </si>
  <si>
    <t>85 jaar en meer</t>
  </si>
  <si>
    <t>waarvan 16 tot 17 jaar</t>
  </si>
  <si>
    <t>waarvan 18 tot 19 jaar</t>
  </si>
  <si>
    <r>
      <t xml:space="preserve">Opgepast: totaal </t>
    </r>
    <r>
      <rPr>
        <sz val="8"/>
        <rFont val="Symbol"/>
        <family val="1"/>
      </rPr>
      <t>¹</t>
    </r>
    <r>
      <rPr>
        <sz val="8"/>
        <rFont val="Arial"/>
        <family val="2"/>
      </rPr>
      <t xml:space="preserve"> som van de delen zie bijlage 3</t>
    </r>
  </si>
  <si>
    <t>Aantal ongevallen</t>
  </si>
  <si>
    <t>Bron: Algemene Directie Statistiek - Statistics Belgium</t>
  </si>
  <si>
    <t>Bronvermelding: Statbel</t>
  </si>
  <si>
    <t>Elektrische fiets</t>
  </si>
  <si>
    <t>Voetganger die zijn brom(fiets) duwt</t>
  </si>
  <si>
    <t>Aantal ongevallen met</t>
  </si>
  <si>
    <t>Verkeersongevallen 2019</t>
  </si>
  <si>
    <t>.</t>
  </si>
  <si>
    <t>De gegevens van 2001 tot 2004 zijn het minst betrouwbaar wegens de reorganisatie van de politiediensten. De gegevens van 2005 tot 2017 werden door de politiediensten herzien. In juni 2018 werkte Statbel de gegevens van de verkeersongevallen bij. Tussen 2005 en 2017 was er een opvallend hoog aantal onbekenden voor enkele belangrijke variabelen (o.m. agglomeratie, toestand van de wegen, weersomstandigheden). Voor de recentere jaargangen is dit probleem minder aan de orde. De recentste publicatie is telkens geldig.</t>
  </si>
  <si>
    <t>Prov. Vlaams-Brabant</t>
  </si>
  <si>
    <t>Prov. Waals-Brabant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</si>
</sst>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62">
    <font>
      <sz val="10"/>
      <name val="Arial"/>
      <family val="0"/>
    </font>
    <font>
      <sz val="11"/>
      <color indexed="8"/>
      <name val="Calibri"/>
      <family val="2"/>
    </font>
    <font>
      <b/>
      <sz val="10"/>
      <name val="Arial"/>
      <family val="2"/>
    </font>
    <font>
      <sz val="8"/>
      <name val="Arial"/>
      <family val="2"/>
    </font>
    <font>
      <b/>
      <sz val="8"/>
      <name val="Arial"/>
      <family val="2"/>
    </font>
    <font>
      <sz val="7"/>
      <name val="Arial"/>
      <family val="2"/>
    </font>
    <font>
      <sz val="9"/>
      <name val="Arial"/>
      <family val="2"/>
    </font>
    <font>
      <b/>
      <sz val="9"/>
      <name val="Arial"/>
      <family val="2"/>
    </font>
    <font>
      <b/>
      <sz val="16"/>
      <color indexed="21"/>
      <name val="Arial"/>
      <family val="2"/>
    </font>
    <font>
      <b/>
      <sz val="8"/>
      <color indexed="9"/>
      <name val="Arial"/>
      <family val="2"/>
    </font>
    <font>
      <sz val="10"/>
      <color indexed="9"/>
      <name val="Arial"/>
      <family val="2"/>
    </font>
    <font>
      <sz val="8"/>
      <color indexed="9"/>
      <name val="Arial"/>
      <family val="2"/>
    </font>
    <font>
      <sz val="9"/>
      <color indexed="9"/>
      <name val="Arial"/>
      <family val="2"/>
    </font>
    <font>
      <i/>
      <sz val="8"/>
      <name val="Arial"/>
      <family val="2"/>
    </font>
    <font>
      <b/>
      <sz val="12"/>
      <color indexed="8"/>
      <name val="Arial"/>
      <family val="2"/>
    </font>
    <font>
      <b/>
      <sz val="11"/>
      <name val="Arial"/>
      <family val="2"/>
    </font>
    <font>
      <sz val="11"/>
      <name val="Arial"/>
      <family val="2"/>
    </font>
    <font>
      <sz val="12"/>
      <name val="Arial"/>
      <family val="2"/>
    </font>
    <font>
      <b/>
      <i/>
      <sz val="8"/>
      <name val="Arial"/>
      <family val="2"/>
    </font>
    <font>
      <sz val="10"/>
      <name val="Symbol"/>
      <family val="1"/>
    </font>
    <font>
      <sz val="8"/>
      <name val="Symbol"/>
      <family val="1"/>
    </font>
    <font>
      <b/>
      <i/>
      <sz val="9"/>
      <name val="Arial"/>
      <family val="2"/>
    </font>
    <font>
      <i/>
      <sz val="9"/>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9"/>
      <color indexed="9"/>
      <name val="Arial"/>
      <family val="2"/>
    </font>
    <font>
      <b/>
      <sz val="16"/>
      <color indexed="4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9"/>
      <color theme="0"/>
      <name val="Arial"/>
      <family val="2"/>
    </font>
    <font>
      <sz val="9"/>
      <color theme="0"/>
      <name val="Arial"/>
      <family val="2"/>
    </font>
    <font>
      <b/>
      <sz val="8"/>
      <color theme="0"/>
      <name val="Arial"/>
      <family val="2"/>
    </font>
    <font>
      <b/>
      <sz val="16"/>
      <color rgb="FF1F74B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1F74B6"/>
        <bgColor indexed="64"/>
      </patternFill>
    </fill>
    <fill>
      <patternFill patternType="solid">
        <fgColor indexed="2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color indexed="9"/>
      </left>
      <right style="thin">
        <color indexed="9"/>
      </right>
      <top style="thin">
        <color indexed="9"/>
      </top>
      <bottom/>
    </border>
    <border>
      <left style="thin">
        <color indexed="9"/>
      </left>
      <right style="thin"/>
      <top style="thin">
        <color indexed="9"/>
      </top>
      <bottom/>
    </border>
    <border>
      <left style="thin"/>
      <right style="thin">
        <color indexed="9"/>
      </right>
      <top/>
      <bottom/>
    </border>
    <border>
      <left style="thin">
        <color indexed="9"/>
      </left>
      <right style="thin">
        <color indexed="9"/>
      </right>
      <top/>
      <bottom/>
    </border>
    <border>
      <left style="thin">
        <color indexed="9"/>
      </left>
      <right/>
      <top/>
      <bottom/>
    </border>
    <border>
      <left style="thin"/>
      <right/>
      <top style="thin"/>
      <bottom/>
    </border>
    <border>
      <left/>
      <right/>
      <top style="thin"/>
      <bottom/>
    </border>
    <border>
      <left/>
      <right style="thin"/>
      <top style="thin"/>
      <bottom/>
    </border>
    <border>
      <left style="thin">
        <color theme="0"/>
      </left>
      <right style="thin"/>
      <top/>
      <bottom/>
    </border>
    <border>
      <left style="thin">
        <color indexed="9"/>
      </left>
      <right style="thin">
        <color indexed="9"/>
      </right>
      <top/>
      <bottom style="thin">
        <color indexed="9"/>
      </bottom>
    </border>
    <border>
      <left style="thin">
        <color indexed="9"/>
      </left>
      <right style="thin"/>
      <top/>
      <bottom style="thin">
        <color indexed="9"/>
      </bottom>
    </border>
    <border>
      <left style="thin"/>
      <right style="thin">
        <color indexed="9"/>
      </right>
      <top/>
      <bottom style="thin">
        <color indexed="9"/>
      </bottom>
    </border>
    <border>
      <left style="thin"/>
      <right style="thin">
        <color indexed="9"/>
      </right>
      <top style="thin">
        <color indexed="9"/>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color indexed="63"/>
      </left>
      <right style="thin"/>
      <top style="thin">
        <color indexed="9"/>
      </top>
      <bottom style="thin">
        <color indexed="9"/>
      </bottom>
    </border>
    <border>
      <left style="thin"/>
      <right style="thin">
        <color indexed="9"/>
      </right>
      <top style="thin">
        <color indexed="9"/>
      </top>
      <bottom style="thin">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0" fontId="4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4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86">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xf>
    <xf numFmtId="0" fontId="3" fillId="0" borderId="0" xfId="0" applyFont="1" applyBorder="1" applyAlignment="1">
      <alignment wrapText="1"/>
    </xf>
    <xf numFmtId="3" fontId="3" fillId="0" borderId="0" xfId="0" applyNumberFormat="1" applyFont="1" applyBorder="1" applyAlignment="1">
      <alignment horizontal="right"/>
    </xf>
    <xf numFmtId="0" fontId="4" fillId="0" borderId="0" xfId="0" applyFont="1" applyBorder="1" applyAlignment="1">
      <alignment/>
    </xf>
    <xf numFmtId="0" fontId="6" fillId="0" borderId="0" xfId="0" applyFont="1" applyBorder="1" applyAlignment="1">
      <alignment/>
    </xf>
    <xf numFmtId="0" fontId="7" fillId="0" borderId="0" xfId="0" applyFont="1" applyAlignment="1">
      <alignment/>
    </xf>
    <xf numFmtId="3" fontId="7" fillId="0" borderId="0" xfId="0" applyNumberFormat="1" applyFont="1" applyBorder="1" applyAlignment="1">
      <alignment/>
    </xf>
    <xf numFmtId="3" fontId="6" fillId="0" borderId="0" xfId="0" applyNumberFormat="1" applyFont="1" applyBorder="1" applyAlignment="1">
      <alignment/>
    </xf>
    <xf numFmtId="3" fontId="6" fillId="0" borderId="0" xfId="0" applyNumberFormat="1" applyFont="1" applyBorder="1" applyAlignment="1">
      <alignment horizontal="right"/>
    </xf>
    <xf numFmtId="3" fontId="4" fillId="0" borderId="0" xfId="0" applyNumberFormat="1" applyFont="1" applyBorder="1" applyAlignment="1">
      <alignment/>
    </xf>
    <xf numFmtId="0" fontId="7" fillId="0" borderId="0" xfId="0" applyFont="1" applyAlignment="1" quotePrefix="1">
      <alignment/>
    </xf>
    <xf numFmtId="3" fontId="3" fillId="0" borderId="0" xfId="0" applyNumberFormat="1" applyFont="1" applyBorder="1" applyAlignment="1">
      <alignment/>
    </xf>
    <xf numFmtId="3" fontId="4" fillId="0" borderId="0" xfId="0" applyNumberFormat="1" applyFont="1" applyBorder="1" applyAlignment="1">
      <alignment horizontal="right"/>
    </xf>
    <xf numFmtId="0" fontId="3" fillId="0" borderId="10" xfId="0" applyFont="1" applyFill="1" applyBorder="1" applyAlignment="1">
      <alignment horizontal="center"/>
    </xf>
    <xf numFmtId="3" fontId="4"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1" fontId="3" fillId="0" borderId="10" xfId="0" applyNumberFormat="1" applyFont="1" applyBorder="1" applyAlignment="1">
      <alignment horizontal="center"/>
    </xf>
    <xf numFmtId="3" fontId="4" fillId="0" borderId="0" xfId="0" applyNumberFormat="1" applyFont="1" applyBorder="1" applyAlignment="1">
      <alignment horizontal="center"/>
    </xf>
    <xf numFmtId="3" fontId="3" fillId="0" borderId="11" xfId="0" applyNumberFormat="1" applyFont="1" applyBorder="1" applyAlignment="1">
      <alignment horizontal="right"/>
    </xf>
    <xf numFmtId="0" fontId="3" fillId="0" borderId="10" xfId="0" applyFont="1" applyBorder="1" applyAlignment="1">
      <alignment horizontal="center"/>
    </xf>
    <xf numFmtId="1" fontId="3" fillId="0" borderId="0" xfId="0" applyNumberFormat="1" applyFont="1" applyBorder="1" applyAlignment="1">
      <alignment/>
    </xf>
    <xf numFmtId="0" fontId="3" fillId="0" borderId="0" xfId="0" applyFont="1" applyBorder="1" applyAlignment="1">
      <alignment horizontal="right"/>
    </xf>
    <xf numFmtId="3" fontId="3" fillId="0" borderId="12" xfId="0" applyNumberFormat="1" applyFont="1" applyBorder="1" applyAlignment="1">
      <alignment/>
    </xf>
    <xf numFmtId="0" fontId="3" fillId="0" borderId="10" xfId="0" applyFont="1" applyBorder="1" applyAlignment="1">
      <alignment/>
    </xf>
    <xf numFmtId="3" fontId="3" fillId="0" borderId="0" xfId="0" applyNumberFormat="1" applyFont="1" applyFill="1" applyBorder="1" applyAlignment="1">
      <alignment/>
    </xf>
    <xf numFmtId="3" fontId="4" fillId="0" borderId="12" xfId="0" applyNumberFormat="1" applyFont="1" applyBorder="1" applyAlignment="1">
      <alignment/>
    </xf>
    <xf numFmtId="3" fontId="3" fillId="0" borderId="12" xfId="0" applyNumberFormat="1" applyFont="1" applyBorder="1" applyAlignment="1">
      <alignment horizontal="right"/>
    </xf>
    <xf numFmtId="0" fontId="4" fillId="0" borderId="10" xfId="0" applyFont="1" applyBorder="1" applyAlignment="1">
      <alignment wrapText="1"/>
    </xf>
    <xf numFmtId="0" fontId="3" fillId="0" borderId="10" xfId="0" applyFont="1" applyBorder="1" applyAlignment="1">
      <alignment wrapText="1"/>
    </xf>
    <xf numFmtId="0" fontId="3" fillId="0" borderId="13" xfId="0" applyFont="1" applyBorder="1" applyAlignment="1">
      <alignment wrapText="1"/>
    </xf>
    <xf numFmtId="3" fontId="0" fillId="0" borderId="0" xfId="0" applyNumberFormat="1" applyBorder="1" applyAlignment="1">
      <alignment/>
    </xf>
    <xf numFmtId="3" fontId="4" fillId="0" borderId="14" xfId="0" applyNumberFormat="1" applyFont="1" applyBorder="1" applyAlignment="1">
      <alignment/>
    </xf>
    <xf numFmtId="0" fontId="0" fillId="0" borderId="0" xfId="0" applyBorder="1" applyAlignment="1">
      <alignment vertical="top"/>
    </xf>
    <xf numFmtId="3" fontId="4" fillId="0" borderId="11" xfId="0" applyNumberFormat="1" applyFont="1" applyBorder="1" applyAlignment="1">
      <alignment horizontal="right"/>
    </xf>
    <xf numFmtId="3" fontId="4" fillId="0" borderId="14" xfId="0" applyNumberFormat="1" applyFont="1" applyBorder="1" applyAlignment="1">
      <alignment horizontal="right"/>
    </xf>
    <xf numFmtId="3" fontId="7" fillId="0" borderId="0" xfId="0" applyNumberFormat="1" applyFont="1" applyBorder="1" applyAlignment="1">
      <alignment horizontal="right"/>
    </xf>
    <xf numFmtId="0" fontId="0" fillId="0" borderId="0" xfId="0" applyBorder="1" applyAlignment="1">
      <alignment horizontal="left"/>
    </xf>
    <xf numFmtId="0" fontId="7" fillId="0" borderId="10" xfId="0" applyFont="1" applyBorder="1" applyAlignment="1">
      <alignment/>
    </xf>
    <xf numFmtId="0" fontId="6" fillId="0" borderId="10" xfId="0" applyFont="1" applyBorder="1" applyAlignment="1">
      <alignment/>
    </xf>
    <xf numFmtId="0" fontId="6" fillId="0" borderId="13" xfId="0" applyFont="1" applyBorder="1" applyAlignment="1">
      <alignment/>
    </xf>
    <xf numFmtId="1" fontId="0" fillId="0" borderId="0" xfId="0" applyNumberFormat="1" applyBorder="1" applyAlignment="1">
      <alignment/>
    </xf>
    <xf numFmtId="3" fontId="3" fillId="0" borderId="0" xfId="0" applyNumberFormat="1" applyFont="1" applyBorder="1" applyAlignment="1">
      <alignment horizontal="right"/>
    </xf>
    <xf numFmtId="1" fontId="3" fillId="0" borderId="10" xfId="0" applyNumberFormat="1" applyFont="1" applyBorder="1" applyAlignment="1">
      <alignment/>
    </xf>
    <xf numFmtId="1" fontId="3" fillId="0" borderId="10" xfId="0" applyNumberFormat="1" applyFont="1" applyBorder="1" applyAlignment="1">
      <alignment wrapText="1"/>
    </xf>
    <xf numFmtId="3" fontId="7" fillId="0" borderId="11" xfId="0" applyNumberFormat="1" applyFont="1" applyBorder="1" applyAlignment="1">
      <alignment/>
    </xf>
    <xf numFmtId="0" fontId="7" fillId="0" borderId="10" xfId="0" applyFont="1" applyBorder="1" applyAlignment="1">
      <alignment wrapText="1"/>
    </xf>
    <xf numFmtId="3" fontId="7" fillId="0" borderId="12" xfId="0" applyNumberFormat="1" applyFont="1" applyBorder="1" applyAlignment="1">
      <alignment/>
    </xf>
    <xf numFmtId="3" fontId="6" fillId="0" borderId="12" xfId="0" applyNumberFormat="1" applyFont="1" applyBorder="1" applyAlignment="1">
      <alignment/>
    </xf>
    <xf numFmtId="3" fontId="7" fillId="0" borderId="14" xfId="0" applyNumberFormat="1" applyFont="1" applyBorder="1" applyAlignment="1">
      <alignment/>
    </xf>
    <xf numFmtId="3" fontId="3" fillId="0" borderId="14" xfId="0" applyNumberFormat="1" applyFont="1" applyBorder="1" applyAlignment="1">
      <alignment horizontal="right"/>
    </xf>
    <xf numFmtId="3" fontId="3" fillId="0" borderId="12" xfId="0" applyNumberFormat="1" applyFont="1" applyBorder="1" applyAlignment="1" quotePrefix="1">
      <alignment horizontal="right"/>
    </xf>
    <xf numFmtId="172" fontId="3" fillId="0" borderId="0" xfId="0" applyNumberFormat="1" applyFont="1" applyBorder="1" applyAlignment="1">
      <alignment/>
    </xf>
    <xf numFmtId="172" fontId="3" fillId="0" borderId="11" xfId="0" applyNumberFormat="1" applyFont="1" applyBorder="1" applyAlignment="1">
      <alignment/>
    </xf>
    <xf numFmtId="173" fontId="3" fillId="0" borderId="0" xfId="0" applyNumberFormat="1" applyFont="1" applyFill="1" applyBorder="1" applyAlignment="1">
      <alignment/>
    </xf>
    <xf numFmtId="172" fontId="0" fillId="0" borderId="0" xfId="0" applyNumberFormat="1" applyBorder="1" applyAlignment="1">
      <alignment/>
    </xf>
    <xf numFmtId="9" fontId="3" fillId="0" borderId="0" xfId="51" applyFont="1" applyBorder="1" applyAlignment="1">
      <alignment/>
    </xf>
    <xf numFmtId="0" fontId="7" fillId="0" borderId="0" xfId="0" applyFont="1" applyBorder="1" applyAlignment="1">
      <alignment/>
    </xf>
    <xf numFmtId="172" fontId="3" fillId="0" borderId="0" xfId="0" applyNumberFormat="1" applyFont="1" applyBorder="1" applyAlignment="1" quotePrefix="1">
      <alignment horizontal="center"/>
    </xf>
    <xf numFmtId="3" fontId="4" fillId="0" borderId="0" xfId="0" applyNumberFormat="1" applyFont="1" applyBorder="1" applyAlignment="1" quotePrefix="1">
      <alignment horizontal="center"/>
    </xf>
    <xf numFmtId="0" fontId="0" fillId="0" borderId="0" xfId="0" applyBorder="1" applyAlignment="1">
      <alignment horizontal="center"/>
    </xf>
    <xf numFmtId="172" fontId="3" fillId="0" borderId="11" xfId="0" applyNumberFormat="1" applyFont="1" applyBorder="1" applyAlignment="1">
      <alignment horizontal="center"/>
    </xf>
    <xf numFmtId="0" fontId="14" fillId="0" borderId="0" xfId="0" applyFont="1" applyAlignment="1">
      <alignment/>
    </xf>
    <xf numFmtId="0" fontId="0" fillId="0" borderId="0" xfId="0" applyFont="1" applyAlignment="1">
      <alignment horizontal="justify"/>
    </xf>
    <xf numFmtId="0" fontId="15" fillId="0" borderId="0" xfId="0" applyFont="1" applyAlignment="1">
      <alignment horizontal="justify"/>
    </xf>
    <xf numFmtId="0" fontId="17" fillId="0" borderId="0" xfId="0" applyFont="1" applyAlignment="1">
      <alignment horizontal="justify"/>
    </xf>
    <xf numFmtId="0" fontId="16" fillId="0" borderId="0" xfId="0" applyFont="1" applyAlignment="1">
      <alignment horizontal="justify"/>
    </xf>
    <xf numFmtId="0" fontId="3" fillId="0" borderId="13" xfId="0" applyFont="1" applyFill="1" applyBorder="1" applyAlignment="1">
      <alignment horizontal="center"/>
    </xf>
    <xf numFmtId="3" fontId="4" fillId="0" borderId="12" xfId="0" applyNumberFormat="1" applyFont="1" applyFill="1" applyBorder="1" applyAlignment="1">
      <alignment horizontal="center"/>
    </xf>
    <xf numFmtId="172" fontId="3" fillId="0" borderId="12" xfId="0" applyNumberFormat="1" applyFont="1" applyBorder="1" applyAlignment="1" quotePrefix="1">
      <alignment horizontal="center"/>
    </xf>
    <xf numFmtId="3" fontId="3" fillId="0" borderId="12" xfId="0" applyNumberFormat="1" applyFont="1" applyFill="1" applyBorder="1" applyAlignment="1">
      <alignment horizontal="right"/>
    </xf>
    <xf numFmtId="172" fontId="3" fillId="0" borderId="14" xfId="0" applyNumberFormat="1" applyFont="1" applyBorder="1" applyAlignment="1">
      <alignment horizontal="center"/>
    </xf>
    <xf numFmtId="0" fontId="3" fillId="0" borderId="13" xfId="0" applyFont="1" applyBorder="1" applyAlignment="1">
      <alignment horizontal="center"/>
    </xf>
    <xf numFmtId="3" fontId="4" fillId="0" borderId="12" xfId="0" applyNumberFormat="1" applyFont="1" applyBorder="1" applyAlignment="1">
      <alignment horizontal="center"/>
    </xf>
    <xf numFmtId="0" fontId="13" fillId="0" borderId="10" xfId="0" applyFont="1" applyBorder="1" applyAlignment="1">
      <alignment horizontal="right"/>
    </xf>
    <xf numFmtId="0" fontId="18" fillId="0" borderId="10" xfId="0" applyFont="1" applyBorder="1" applyAlignment="1">
      <alignment wrapText="1"/>
    </xf>
    <xf numFmtId="0" fontId="18" fillId="0" borderId="10" xfId="0" applyFont="1" applyBorder="1" applyAlignment="1">
      <alignment/>
    </xf>
    <xf numFmtId="3" fontId="18" fillId="0" borderId="0" xfId="0" applyNumberFormat="1" applyFont="1" applyBorder="1" applyAlignment="1">
      <alignment horizontal="right"/>
    </xf>
    <xf numFmtId="3" fontId="18" fillId="0" borderId="11" xfId="0" applyNumberFormat="1" applyFont="1" applyBorder="1" applyAlignment="1">
      <alignment horizontal="right"/>
    </xf>
    <xf numFmtId="3" fontId="3" fillId="0" borderId="0" xfId="0" applyNumberFormat="1" applyFont="1" applyAlignment="1">
      <alignment/>
    </xf>
    <xf numFmtId="3" fontId="0" fillId="0" borderId="0" xfId="0" applyNumberFormat="1" applyAlignment="1">
      <alignment/>
    </xf>
    <xf numFmtId="1" fontId="3" fillId="0" borderId="0" xfId="0" applyNumberFormat="1" applyFont="1" applyBorder="1" applyAlignment="1">
      <alignment horizontal="left" wrapText="1"/>
    </xf>
    <xf numFmtId="1" fontId="3" fillId="0" borderId="0" xfId="0" applyNumberFormat="1" applyFont="1" applyFill="1" applyBorder="1" applyAlignment="1">
      <alignment/>
    </xf>
    <xf numFmtId="1" fontId="19" fillId="0" borderId="0" xfId="0" applyNumberFormat="1" applyFont="1" applyBorder="1" applyAlignment="1">
      <alignment/>
    </xf>
    <xf numFmtId="3" fontId="18" fillId="0" borderId="0" xfId="0" applyNumberFormat="1" applyFont="1" applyFill="1" applyBorder="1" applyAlignment="1">
      <alignment horizontal="right"/>
    </xf>
    <xf numFmtId="0" fontId="0" fillId="0" borderId="0" xfId="0" applyNumberFormat="1" applyBorder="1" applyAlignment="1">
      <alignment horizontal="right"/>
    </xf>
    <xf numFmtId="3" fontId="18" fillId="0" borderId="11" xfId="0" applyNumberFormat="1" applyFont="1" applyFill="1" applyBorder="1" applyAlignment="1">
      <alignment horizontal="right"/>
    </xf>
    <xf numFmtId="3" fontId="4" fillId="0" borderId="11" xfId="0" applyNumberFormat="1" applyFont="1" applyBorder="1" applyAlignment="1">
      <alignment/>
    </xf>
    <xf numFmtId="3" fontId="4" fillId="0" borderId="0" xfId="0" applyNumberFormat="1" applyFont="1" applyFill="1" applyBorder="1" applyAlignment="1">
      <alignment horizontal="right"/>
    </xf>
    <xf numFmtId="3" fontId="3" fillId="0" borderId="14" xfId="0" applyNumberFormat="1" applyFont="1" applyFill="1" applyBorder="1" applyAlignment="1">
      <alignment horizontal="right"/>
    </xf>
    <xf numFmtId="1" fontId="3" fillId="0" borderId="13" xfId="0" applyNumberFormat="1" applyFont="1" applyFill="1" applyBorder="1" applyAlignment="1">
      <alignment/>
    </xf>
    <xf numFmtId="0" fontId="16" fillId="0" borderId="0" xfId="0" applyFont="1" applyAlignment="1">
      <alignment/>
    </xf>
    <xf numFmtId="0" fontId="57" fillId="33" borderId="15" xfId="0" applyFont="1" applyFill="1" applyBorder="1" applyAlignment="1">
      <alignment horizontal="center"/>
    </xf>
    <xf numFmtId="172" fontId="57" fillId="33" borderId="15" xfId="0" applyNumberFormat="1" applyFont="1" applyFill="1" applyBorder="1" applyAlignment="1">
      <alignment horizontal="center" wrapText="1"/>
    </xf>
    <xf numFmtId="0" fontId="57" fillId="33" borderId="15" xfId="0" applyFont="1" applyFill="1" applyBorder="1" applyAlignment="1">
      <alignment horizontal="center" wrapText="1"/>
    </xf>
    <xf numFmtId="0" fontId="57" fillId="33" borderId="16" xfId="0" applyFont="1" applyFill="1" applyBorder="1" applyAlignment="1">
      <alignment horizontal="center" wrapText="1"/>
    </xf>
    <xf numFmtId="1" fontId="57" fillId="33" borderId="15" xfId="0" applyNumberFormat="1" applyFont="1" applyFill="1" applyBorder="1" applyAlignment="1">
      <alignment horizontal="center"/>
    </xf>
    <xf numFmtId="1" fontId="57" fillId="33" borderId="15" xfId="0" applyNumberFormat="1" applyFont="1" applyFill="1" applyBorder="1" applyAlignment="1">
      <alignment horizontal="center" wrapText="1"/>
    </xf>
    <xf numFmtId="1" fontId="57" fillId="33" borderId="16" xfId="0" applyNumberFormat="1" applyFont="1" applyFill="1" applyBorder="1" applyAlignment="1">
      <alignment horizontal="center" wrapText="1"/>
    </xf>
    <xf numFmtId="0" fontId="58" fillId="33" borderId="15" xfId="0" applyFont="1" applyFill="1" applyBorder="1" applyAlignment="1">
      <alignment horizontal="center"/>
    </xf>
    <xf numFmtId="0" fontId="59" fillId="33" borderId="15" xfId="0" applyFont="1" applyFill="1" applyBorder="1" applyAlignment="1">
      <alignment horizontal="center" wrapText="1"/>
    </xf>
    <xf numFmtId="0" fontId="60" fillId="33" borderId="15" xfId="0" applyFont="1" applyFill="1" applyBorder="1" applyAlignment="1">
      <alignment horizontal="center"/>
    </xf>
    <xf numFmtId="0" fontId="57" fillId="33" borderId="15" xfId="0" applyFont="1" applyFill="1" applyBorder="1" applyAlignment="1" quotePrefix="1">
      <alignment horizontal="center"/>
    </xf>
    <xf numFmtId="0" fontId="60" fillId="33" borderId="17" xfId="0" applyFont="1" applyFill="1" applyBorder="1" applyAlignment="1">
      <alignment horizontal="center"/>
    </xf>
    <xf numFmtId="0" fontId="57" fillId="33" borderId="18" xfId="0" applyFont="1" applyFill="1" applyBorder="1" applyAlignment="1">
      <alignment horizontal="center" wrapText="1"/>
    </xf>
    <xf numFmtId="0" fontId="57" fillId="33" borderId="19" xfId="0" applyFont="1" applyFill="1" applyBorder="1" applyAlignment="1">
      <alignment horizontal="center"/>
    </xf>
    <xf numFmtId="1" fontId="60" fillId="33" borderId="15" xfId="0" applyNumberFormat="1" applyFont="1" applyFill="1" applyBorder="1" applyAlignment="1">
      <alignment horizontal="center"/>
    </xf>
    <xf numFmtId="3" fontId="21" fillId="0" borderId="0" xfId="0" applyNumberFormat="1" applyFont="1" applyBorder="1" applyAlignment="1">
      <alignment horizontal="right"/>
    </xf>
    <xf numFmtId="3" fontId="3" fillId="0" borderId="0" xfId="0" applyNumberFormat="1" applyFont="1" applyBorder="1" applyAlignment="1" quotePrefix="1">
      <alignment horizontal="right"/>
    </xf>
    <xf numFmtId="1" fontId="4" fillId="0" borderId="20" xfId="0" applyNumberFormat="1" applyFont="1" applyBorder="1" applyAlignment="1">
      <alignment/>
    </xf>
    <xf numFmtId="3" fontId="4" fillId="0" borderId="21" xfId="0" applyNumberFormat="1" applyFont="1" applyBorder="1" applyAlignment="1">
      <alignment horizontal="right"/>
    </xf>
    <xf numFmtId="3" fontId="3" fillId="0" borderId="21" xfId="0" applyNumberFormat="1" applyFont="1" applyBorder="1" applyAlignment="1">
      <alignment horizontal="right"/>
    </xf>
    <xf numFmtId="3" fontId="3" fillId="0" borderId="22" xfId="0" applyNumberFormat="1" applyFont="1" applyBorder="1" applyAlignment="1">
      <alignment horizontal="right"/>
    </xf>
    <xf numFmtId="0" fontId="60" fillId="33" borderId="19" xfId="0" applyFont="1" applyFill="1" applyBorder="1" applyAlignment="1">
      <alignment horizontal="center"/>
    </xf>
    <xf numFmtId="0" fontId="60" fillId="33" borderId="23" xfId="0" applyFont="1" applyFill="1" applyBorder="1" applyAlignment="1">
      <alignment horizontal="center"/>
    </xf>
    <xf numFmtId="3" fontId="22" fillId="0" borderId="0" xfId="0" applyNumberFormat="1" applyFont="1" applyBorder="1" applyAlignment="1">
      <alignment horizontal="right"/>
    </xf>
    <xf numFmtId="3" fontId="22" fillId="0" borderId="0" xfId="0" applyNumberFormat="1" applyFont="1" applyFill="1" applyBorder="1" applyAlignment="1">
      <alignment horizontal="right"/>
    </xf>
    <xf numFmtId="3" fontId="4" fillId="0" borderId="12" xfId="0" applyNumberFormat="1" applyFont="1" applyBorder="1" applyAlignment="1">
      <alignment horizontal="right"/>
    </xf>
    <xf numFmtId="0" fontId="59" fillId="33" borderId="15" xfId="0" applyFont="1" applyFill="1" applyBorder="1" applyAlignment="1">
      <alignment horizontal="center"/>
    </xf>
    <xf numFmtId="0" fontId="3" fillId="0" borderId="0" xfId="0" applyFont="1" applyBorder="1" applyAlignment="1">
      <alignment wrapText="1"/>
    </xf>
    <xf numFmtId="0" fontId="0" fillId="0" borderId="0" xfId="0" applyAlignment="1">
      <alignment wrapText="1"/>
    </xf>
    <xf numFmtId="0" fontId="60" fillId="33" borderId="24" xfId="0" applyFont="1" applyFill="1" applyBorder="1" applyAlignment="1">
      <alignment horizontal="center"/>
    </xf>
    <xf numFmtId="0" fontId="9" fillId="34" borderId="24" xfId="0" applyFont="1" applyFill="1" applyBorder="1" applyAlignment="1">
      <alignment horizontal="center"/>
    </xf>
    <xf numFmtId="0" fontId="9" fillId="34" borderId="25" xfId="0" applyFont="1" applyFill="1" applyBorder="1" applyAlignment="1">
      <alignment horizontal="center"/>
    </xf>
    <xf numFmtId="0" fontId="61" fillId="0" borderId="20" xfId="0" applyFont="1" applyBorder="1" applyAlignment="1">
      <alignment horizontal="left"/>
    </xf>
    <xf numFmtId="0" fontId="8" fillId="0" borderId="21" xfId="0"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60" fillId="33" borderId="26" xfId="0" applyFont="1" applyFill="1" applyBorder="1" applyAlignment="1">
      <alignment horizontal="center" wrapText="1"/>
    </xf>
    <xf numFmtId="0" fontId="10" fillId="34" borderId="27" xfId="0" applyFont="1" applyFill="1" applyBorder="1" applyAlignment="1">
      <alignment wrapText="1"/>
    </xf>
    <xf numFmtId="0" fontId="60" fillId="33" borderId="24" xfId="0" applyFont="1" applyFill="1" applyBorder="1" applyAlignment="1">
      <alignment horizontal="center" wrapText="1"/>
    </xf>
    <xf numFmtId="0" fontId="10" fillId="34" borderId="15" xfId="0" applyFont="1" applyFill="1" applyBorder="1" applyAlignment="1">
      <alignment wrapText="1"/>
    </xf>
    <xf numFmtId="0" fontId="10" fillId="34" borderId="15" xfId="0" applyFont="1" applyFill="1" applyBorder="1" applyAlignment="1">
      <alignment horizontal="center" wrapText="1"/>
    </xf>
    <xf numFmtId="0" fontId="57" fillId="33" borderId="28" xfId="0" applyFont="1" applyFill="1" applyBorder="1" applyAlignment="1">
      <alignment horizontal="center"/>
    </xf>
    <xf numFmtId="0" fontId="57" fillId="33" borderId="29" xfId="0" applyFont="1" applyFill="1" applyBorder="1" applyAlignment="1">
      <alignment horizontal="center"/>
    </xf>
    <xf numFmtId="0" fontId="57" fillId="33" borderId="30" xfId="0" applyFont="1" applyFill="1" applyBorder="1" applyAlignment="1">
      <alignment horizontal="center"/>
    </xf>
    <xf numFmtId="0" fontId="57" fillId="33" borderId="31" xfId="0" applyFont="1" applyFill="1" applyBorder="1" applyAlignment="1">
      <alignment horizontal="center"/>
    </xf>
    <xf numFmtId="0" fontId="60" fillId="33" borderId="28" xfId="0" applyFont="1" applyFill="1" applyBorder="1" applyAlignment="1">
      <alignment horizontal="center"/>
    </xf>
    <xf numFmtId="0" fontId="60" fillId="33" borderId="29" xfId="0" applyFont="1" applyFill="1" applyBorder="1" applyAlignment="1">
      <alignment horizontal="center"/>
    </xf>
    <xf numFmtId="0" fontId="60" fillId="33" borderId="30"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11" xfId="0" applyBorder="1" applyAlignment="1">
      <alignment/>
    </xf>
    <xf numFmtId="0" fontId="60" fillId="33" borderId="26" xfId="0" applyFont="1" applyFill="1" applyBorder="1" applyAlignment="1">
      <alignment horizontal="center"/>
    </xf>
    <xf numFmtId="0" fontId="9" fillId="34" borderId="32" xfId="0" applyFont="1" applyFill="1" applyBorder="1" applyAlignment="1">
      <alignment horizontal="center"/>
    </xf>
    <xf numFmtId="0" fontId="9" fillId="34" borderId="27" xfId="0" applyFont="1" applyFill="1" applyBorder="1" applyAlignment="1">
      <alignment horizontal="center"/>
    </xf>
    <xf numFmtId="0" fontId="8" fillId="0" borderId="22" xfId="0" applyFont="1" applyBorder="1" applyAlignment="1">
      <alignment horizontal="left"/>
    </xf>
    <xf numFmtId="0" fontId="3" fillId="0" borderId="0" xfId="0" applyFont="1" applyBorder="1" applyAlignment="1">
      <alignment horizontal="left"/>
    </xf>
    <xf numFmtId="0" fontId="57" fillId="33" borderId="17" xfId="0" applyFont="1" applyFill="1" applyBorder="1" applyAlignment="1">
      <alignment horizontal="center"/>
    </xf>
    <xf numFmtId="0" fontId="0" fillId="0" borderId="17" xfId="0" applyBorder="1" applyAlignment="1">
      <alignment/>
    </xf>
    <xf numFmtId="0" fontId="3" fillId="0" borderId="10" xfId="0" applyFont="1" applyBorder="1" applyAlignment="1">
      <alignment vertical="top" wrapText="1"/>
    </xf>
    <xf numFmtId="0" fontId="0" fillId="0" borderId="10" xfId="0" applyBorder="1" applyAlignment="1">
      <alignment vertical="top"/>
    </xf>
    <xf numFmtId="0" fontId="4" fillId="0" borderId="10" xfId="0" applyFont="1" applyBorder="1" applyAlignment="1">
      <alignment vertical="top"/>
    </xf>
    <xf numFmtId="0" fontId="0" fillId="0" borderId="13" xfId="0" applyBorder="1" applyAlignment="1">
      <alignment vertical="top"/>
    </xf>
    <xf numFmtId="0" fontId="0" fillId="0" borderId="10" xfId="0" applyBorder="1" applyAlignment="1">
      <alignment vertical="top"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0" fillId="0" borderId="11" xfId="0" applyBorder="1" applyAlignment="1">
      <alignment wrapText="1"/>
    </xf>
    <xf numFmtId="0" fontId="5" fillId="0" borderId="0" xfId="0" applyFont="1" applyBorder="1" applyAlignment="1">
      <alignment horizontal="center"/>
    </xf>
    <xf numFmtId="0" fontId="60" fillId="33" borderId="25" xfId="0" applyFont="1" applyFill="1" applyBorder="1" applyAlignment="1">
      <alignment horizontal="center" vertical="center" wrapText="1"/>
    </xf>
    <xf numFmtId="0" fontId="11" fillId="34" borderId="16" xfId="0" applyFont="1" applyFill="1" applyBorder="1" applyAlignment="1">
      <alignment vertical="center"/>
    </xf>
    <xf numFmtId="0" fontId="60" fillId="33" borderId="26" xfId="0" applyFont="1" applyFill="1" applyBorder="1" applyAlignment="1">
      <alignment horizontal="center" vertical="center" wrapText="1"/>
    </xf>
    <xf numFmtId="0" fontId="9" fillId="34" borderId="27" xfId="0" applyFont="1" applyFill="1" applyBorder="1" applyAlignment="1">
      <alignment vertical="center"/>
    </xf>
    <xf numFmtId="0" fontId="57" fillId="33" borderId="24" xfId="0" applyFont="1" applyFill="1" applyBorder="1" applyAlignment="1">
      <alignment horizontal="center"/>
    </xf>
    <xf numFmtId="0" fontId="11" fillId="34" borderId="24" xfId="0" applyFont="1" applyFill="1" applyBorder="1" applyAlignment="1">
      <alignment horizontal="center"/>
    </xf>
    <xf numFmtId="0" fontId="58" fillId="33" borderId="25" xfId="0" applyFont="1" applyFill="1" applyBorder="1" applyAlignment="1">
      <alignment horizontal="center" vertical="center" wrapText="1"/>
    </xf>
    <xf numFmtId="0" fontId="10" fillId="34" borderId="16" xfId="0" applyFont="1" applyFill="1" applyBorder="1" applyAlignment="1">
      <alignment vertical="center"/>
    </xf>
    <xf numFmtId="0" fontId="59" fillId="33" borderId="26" xfId="0" applyFont="1" applyFill="1" applyBorder="1" applyAlignment="1">
      <alignment horizontal="center" vertical="center" wrapText="1"/>
    </xf>
    <xf numFmtId="0" fontId="10" fillId="34" borderId="27" xfId="0" applyFont="1" applyFill="1" applyBorder="1" applyAlignment="1">
      <alignment vertical="center"/>
    </xf>
    <xf numFmtId="0" fontId="59" fillId="33" borderId="24" xfId="0" applyFont="1" applyFill="1" applyBorder="1" applyAlignment="1">
      <alignment horizontal="center"/>
    </xf>
    <xf numFmtId="0" fontId="12" fillId="34" borderId="24" xfId="0" applyFont="1" applyFill="1" applyBorder="1" applyAlignment="1">
      <alignment horizontal="center"/>
    </xf>
    <xf numFmtId="1" fontId="3" fillId="0" borderId="0" xfId="0" applyNumberFormat="1" applyFont="1" applyBorder="1" applyAlignment="1">
      <alignment horizontal="left" wrapText="1"/>
    </xf>
    <xf numFmtId="1" fontId="57" fillId="33" borderId="24" xfId="0" applyNumberFormat="1" applyFont="1" applyFill="1" applyBorder="1" applyAlignment="1">
      <alignment horizontal="center"/>
    </xf>
    <xf numFmtId="1" fontId="11" fillId="34" borderId="24" xfId="0" applyNumberFormat="1" applyFont="1" applyFill="1" applyBorder="1" applyAlignment="1">
      <alignment horizontal="center"/>
    </xf>
    <xf numFmtId="1" fontId="11" fillId="34" borderId="25" xfId="0" applyNumberFormat="1" applyFont="1" applyFill="1" applyBorder="1" applyAlignment="1">
      <alignment horizontal="center"/>
    </xf>
    <xf numFmtId="1" fontId="2" fillId="0" borderId="10" xfId="0" applyNumberFormat="1" applyFont="1" applyBorder="1" applyAlignment="1">
      <alignment horizontal="left"/>
    </xf>
    <xf numFmtId="1" fontId="2" fillId="0" borderId="0" xfId="0" applyNumberFormat="1" applyFont="1" applyBorder="1" applyAlignment="1">
      <alignment horizontal="left"/>
    </xf>
    <xf numFmtId="1" fontId="2" fillId="0" borderId="11" xfId="0" applyNumberFormat="1" applyFont="1" applyBorder="1" applyAlignment="1">
      <alignment horizontal="left"/>
    </xf>
    <xf numFmtId="1" fontId="57" fillId="33" borderId="26" xfId="0" applyNumberFormat="1" applyFont="1" applyFill="1" applyBorder="1" applyAlignment="1">
      <alignment horizontal="center" wrapText="1"/>
    </xf>
    <xf numFmtId="0" fontId="10" fillId="34" borderId="27"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Notitie 2" xfId="50"/>
    <cellStyle name="Percent" xfId="51"/>
    <cellStyle name="Satisfaisant" xfId="52"/>
    <cellStyle name="Sortie" xfId="53"/>
    <cellStyle name="Standa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zoomScalePageLayoutView="0" workbookViewId="0" topLeftCell="A8">
      <selection activeCell="A18" sqref="A18"/>
    </sheetView>
  </sheetViews>
  <sheetFormatPr defaultColWidth="9.140625" defaultRowHeight="12.75"/>
  <cols>
    <col min="1" max="1" width="136.57421875" style="0" customWidth="1"/>
  </cols>
  <sheetData>
    <row r="1" ht="15.75">
      <c r="A1" s="64" t="s">
        <v>112</v>
      </c>
    </row>
    <row r="2" ht="14.25">
      <c r="A2" s="93" t="s">
        <v>124</v>
      </c>
    </row>
    <row r="3" ht="14.25">
      <c r="A3" s="93" t="s">
        <v>125</v>
      </c>
    </row>
    <row r="5" ht="15.75">
      <c r="A5" s="64" t="s">
        <v>103</v>
      </c>
    </row>
    <row r="6" ht="12.75">
      <c r="A6" s="65"/>
    </row>
    <row r="7" ht="43.5">
      <c r="A7" s="66" t="s">
        <v>104</v>
      </c>
    </row>
    <row r="8" ht="29.25">
      <c r="A8" s="66" t="s">
        <v>105</v>
      </c>
    </row>
    <row r="9" ht="15">
      <c r="A9" s="66" t="s">
        <v>106</v>
      </c>
    </row>
    <row r="10" ht="29.25">
      <c r="A10" s="66" t="s">
        <v>107</v>
      </c>
    </row>
    <row r="11" ht="29.25">
      <c r="A11" s="66" t="s">
        <v>108</v>
      </c>
    </row>
    <row r="12" ht="15">
      <c r="A12" s="66" t="s">
        <v>109</v>
      </c>
    </row>
    <row r="13" ht="15">
      <c r="A13" s="67"/>
    </row>
    <row r="14" ht="15.75">
      <c r="A14" s="64" t="s">
        <v>110</v>
      </c>
    </row>
    <row r="15" ht="85.5">
      <c r="A15" s="68" t="s">
        <v>111</v>
      </c>
    </row>
    <row r="16" ht="14.25">
      <c r="A16" s="68"/>
    </row>
    <row r="17" ht="57">
      <c r="A17" s="68" t="s">
        <v>131</v>
      </c>
    </row>
  </sheetData>
  <sheetProtection/>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W36"/>
  <sheetViews>
    <sheetView zoomScalePageLayoutView="0" workbookViewId="0" topLeftCell="A3">
      <selection activeCell="R15" sqref="R15"/>
    </sheetView>
  </sheetViews>
  <sheetFormatPr defaultColWidth="9.140625" defaultRowHeight="12.75"/>
  <cols>
    <col min="1" max="1" width="17.57421875" style="2" customWidth="1"/>
    <col min="2" max="9" width="8.8515625" style="2" customWidth="1"/>
    <col min="10" max="21" width="4.00390625" style="2" customWidth="1"/>
    <col min="22" max="22" width="5.00390625" style="2" customWidth="1"/>
    <col min="23" max="16384" width="9.140625" style="2" customWidth="1"/>
  </cols>
  <sheetData>
    <row r="1" spans="1:11" ht="18.75" customHeight="1">
      <c r="A1" s="126" t="s">
        <v>129</v>
      </c>
      <c r="B1" s="127"/>
      <c r="C1" s="127"/>
      <c r="D1" s="127"/>
      <c r="E1" s="127"/>
      <c r="F1" s="127"/>
      <c r="G1" s="127"/>
      <c r="H1" s="128"/>
      <c r="I1" s="129"/>
      <c r="J1" s="39"/>
      <c r="K1" s="39"/>
    </row>
    <row r="2" spans="1:9" ht="17.25" customHeight="1">
      <c r="A2" s="130" t="s">
        <v>57</v>
      </c>
      <c r="B2" s="131"/>
      <c r="C2" s="131"/>
      <c r="D2" s="131"/>
      <c r="E2" s="131"/>
      <c r="F2" s="131"/>
      <c r="G2" s="131"/>
      <c r="H2" s="131"/>
      <c r="I2" s="132"/>
    </row>
    <row r="3" spans="1:9" ht="12.75">
      <c r="A3" s="173" t="s">
        <v>58</v>
      </c>
      <c r="B3" s="175" t="s">
        <v>59</v>
      </c>
      <c r="C3" s="175"/>
      <c r="D3" s="176"/>
      <c r="E3" s="176"/>
      <c r="F3" s="175" t="s">
        <v>60</v>
      </c>
      <c r="G3" s="176"/>
      <c r="H3" s="176"/>
      <c r="I3" s="171" t="s">
        <v>61</v>
      </c>
    </row>
    <row r="4" spans="1:9" s="3" customFormat="1" ht="22.5" customHeight="1">
      <c r="A4" s="174"/>
      <c r="B4" s="101" t="s">
        <v>16</v>
      </c>
      <c r="C4" s="120" t="s">
        <v>28</v>
      </c>
      <c r="D4" s="102" t="s">
        <v>62</v>
      </c>
      <c r="E4" s="102" t="s">
        <v>63</v>
      </c>
      <c r="F4" s="101" t="s">
        <v>16</v>
      </c>
      <c r="G4" s="102" t="s">
        <v>62</v>
      </c>
      <c r="H4" s="102" t="s">
        <v>63</v>
      </c>
      <c r="I4" s="172"/>
    </row>
    <row r="5" spans="1:18" s="3" customFormat="1" ht="12" customHeight="1">
      <c r="A5" s="40" t="s">
        <v>16</v>
      </c>
      <c r="B5" s="38">
        <v>407</v>
      </c>
      <c r="C5" s="11">
        <v>1</v>
      </c>
      <c r="D5" s="38">
        <v>347</v>
      </c>
      <c r="E5" s="38">
        <v>59</v>
      </c>
      <c r="F5" s="38">
        <v>239</v>
      </c>
      <c r="G5" s="38">
        <v>141</v>
      </c>
      <c r="H5" s="38">
        <v>98</v>
      </c>
      <c r="I5" s="38">
        <v>646</v>
      </c>
      <c r="L5" s="14"/>
      <c r="M5" s="14"/>
      <c r="N5" s="14"/>
      <c r="O5" s="14"/>
      <c r="P5" s="14"/>
      <c r="Q5" s="14"/>
      <c r="R5" s="14"/>
    </row>
    <row r="6" spans="1:21" s="3" customFormat="1" ht="12" customHeight="1">
      <c r="A6" s="26"/>
      <c r="B6" s="11"/>
      <c r="C6" s="11"/>
      <c r="D6" s="11"/>
      <c r="E6" s="11"/>
      <c r="F6" s="11"/>
      <c r="G6" s="11"/>
      <c r="H6" s="11"/>
      <c r="I6" s="11"/>
      <c r="N6" s="14"/>
      <c r="R6" s="14"/>
      <c r="U6" s="14"/>
    </row>
    <row r="7" spans="1:23" s="3" customFormat="1" ht="12" customHeight="1">
      <c r="A7" s="41" t="s">
        <v>113</v>
      </c>
      <c r="B7" s="38">
        <v>0</v>
      </c>
      <c r="C7" s="11">
        <v>0</v>
      </c>
      <c r="D7" s="11">
        <v>0</v>
      </c>
      <c r="E7" s="11">
        <v>0</v>
      </c>
      <c r="F7" s="38">
        <v>0</v>
      </c>
      <c r="G7" s="11">
        <v>0</v>
      </c>
      <c r="H7" s="11">
        <v>0</v>
      </c>
      <c r="I7" s="38">
        <v>0</v>
      </c>
      <c r="K7" s="14"/>
      <c r="M7" s="14"/>
      <c r="N7" s="14"/>
      <c r="O7" s="14"/>
      <c r="P7" s="14"/>
      <c r="Q7" s="14"/>
      <c r="R7" s="14"/>
      <c r="S7" s="14"/>
      <c r="T7" s="14"/>
      <c r="U7" s="14"/>
      <c r="V7" s="14"/>
      <c r="W7" s="14"/>
    </row>
    <row r="8" spans="1:22" s="3" customFormat="1" ht="12" customHeight="1">
      <c r="A8" s="41" t="s">
        <v>114</v>
      </c>
      <c r="B8" s="38">
        <v>2</v>
      </c>
      <c r="C8" s="11">
        <v>0</v>
      </c>
      <c r="D8" s="11">
        <v>2</v>
      </c>
      <c r="E8" s="11">
        <v>0</v>
      </c>
      <c r="F8" s="38">
        <v>1</v>
      </c>
      <c r="G8" s="11">
        <v>1</v>
      </c>
      <c r="H8" s="11">
        <v>0</v>
      </c>
      <c r="I8" s="38">
        <v>3</v>
      </c>
      <c r="J8" s="3" t="s">
        <v>130</v>
      </c>
      <c r="K8" s="14"/>
      <c r="O8" s="14"/>
      <c r="V8" s="14"/>
    </row>
    <row r="9" spans="1:22" s="3" customFormat="1" ht="12" customHeight="1">
      <c r="A9" s="41" t="s">
        <v>64</v>
      </c>
      <c r="B9" s="38">
        <v>6</v>
      </c>
      <c r="C9" s="11">
        <v>0</v>
      </c>
      <c r="D9" s="11">
        <v>5</v>
      </c>
      <c r="E9" s="11">
        <v>1</v>
      </c>
      <c r="F9" s="38">
        <v>2</v>
      </c>
      <c r="G9" s="11">
        <v>0</v>
      </c>
      <c r="H9" s="11">
        <v>2</v>
      </c>
      <c r="I9" s="38">
        <v>8</v>
      </c>
      <c r="K9" s="14"/>
      <c r="O9" s="14"/>
      <c r="V9" s="14"/>
    </row>
    <row r="10" spans="1:22" s="3" customFormat="1" ht="12" customHeight="1">
      <c r="A10" s="41" t="s">
        <v>115</v>
      </c>
      <c r="B10" s="38">
        <v>15</v>
      </c>
      <c r="C10" s="11">
        <v>0</v>
      </c>
      <c r="D10" s="11">
        <v>11</v>
      </c>
      <c r="E10" s="11">
        <v>4</v>
      </c>
      <c r="F10" s="38">
        <v>16</v>
      </c>
      <c r="G10" s="11">
        <v>6</v>
      </c>
      <c r="H10" s="11">
        <v>10</v>
      </c>
      <c r="I10" s="38">
        <v>31</v>
      </c>
      <c r="K10" s="14"/>
      <c r="O10" s="14"/>
      <c r="V10" s="14"/>
    </row>
    <row r="11" spans="1:22" s="3" customFormat="1" ht="12" customHeight="1">
      <c r="A11" s="76" t="s">
        <v>120</v>
      </c>
      <c r="B11" s="38">
        <v>4</v>
      </c>
      <c r="C11" s="11">
        <v>0</v>
      </c>
      <c r="D11" s="117">
        <v>2</v>
      </c>
      <c r="E11" s="117">
        <v>2</v>
      </c>
      <c r="F11" s="38">
        <v>6</v>
      </c>
      <c r="G11" s="117">
        <v>2</v>
      </c>
      <c r="H11" s="117">
        <v>4</v>
      </c>
      <c r="I11" s="109">
        <v>10</v>
      </c>
      <c r="K11" s="14"/>
      <c r="O11" s="14"/>
      <c r="V11" s="14"/>
    </row>
    <row r="12" spans="1:22" s="3" customFormat="1" ht="12" customHeight="1">
      <c r="A12" s="76" t="s">
        <v>121</v>
      </c>
      <c r="B12" s="38">
        <v>10</v>
      </c>
      <c r="C12" s="11">
        <v>0</v>
      </c>
      <c r="D12" s="118">
        <v>9</v>
      </c>
      <c r="E12" s="118">
        <v>1</v>
      </c>
      <c r="F12" s="38">
        <v>10</v>
      </c>
      <c r="G12" s="118">
        <v>4</v>
      </c>
      <c r="H12" s="118">
        <v>6</v>
      </c>
      <c r="I12" s="109">
        <v>20</v>
      </c>
      <c r="K12" s="14"/>
      <c r="O12" s="14"/>
      <c r="V12" s="14"/>
    </row>
    <row r="13" spans="1:22" s="3" customFormat="1" ht="12" customHeight="1">
      <c r="A13" s="41" t="s">
        <v>116</v>
      </c>
      <c r="B13" s="38">
        <v>22</v>
      </c>
      <c r="C13" s="11">
        <v>0</v>
      </c>
      <c r="D13" s="11">
        <v>14</v>
      </c>
      <c r="E13" s="11">
        <v>8</v>
      </c>
      <c r="F13" s="38">
        <v>45</v>
      </c>
      <c r="G13" s="11">
        <v>20</v>
      </c>
      <c r="H13" s="11">
        <v>25</v>
      </c>
      <c r="I13" s="38">
        <v>67</v>
      </c>
      <c r="K13" s="14"/>
      <c r="M13" s="58"/>
      <c r="N13" s="14"/>
      <c r="O13" s="14"/>
      <c r="P13" s="14"/>
      <c r="V13" s="14"/>
    </row>
    <row r="14" spans="1:22" s="3" customFormat="1" ht="12" customHeight="1">
      <c r="A14" s="41" t="s">
        <v>65</v>
      </c>
      <c r="B14" s="38">
        <v>22</v>
      </c>
      <c r="C14" s="11">
        <v>0</v>
      </c>
      <c r="D14" s="11">
        <v>15</v>
      </c>
      <c r="E14" s="11">
        <v>7</v>
      </c>
      <c r="F14" s="38">
        <v>36</v>
      </c>
      <c r="G14" s="11">
        <v>18</v>
      </c>
      <c r="H14" s="11">
        <v>18</v>
      </c>
      <c r="I14" s="38">
        <v>58</v>
      </c>
      <c r="K14" s="14"/>
      <c r="O14" s="14"/>
      <c r="V14" s="14"/>
    </row>
    <row r="15" spans="1:22" s="3" customFormat="1" ht="12" customHeight="1">
      <c r="A15" s="41" t="s">
        <v>66</v>
      </c>
      <c r="B15" s="38">
        <v>28</v>
      </c>
      <c r="C15" s="11">
        <v>0</v>
      </c>
      <c r="D15" s="11">
        <v>19</v>
      </c>
      <c r="E15" s="11">
        <v>9</v>
      </c>
      <c r="F15" s="38">
        <v>17</v>
      </c>
      <c r="G15" s="11">
        <v>4</v>
      </c>
      <c r="H15" s="11">
        <v>13</v>
      </c>
      <c r="I15" s="38">
        <v>45</v>
      </c>
      <c r="K15" s="14"/>
      <c r="O15" s="14"/>
      <c r="V15" s="14"/>
    </row>
    <row r="16" spans="1:22" s="3" customFormat="1" ht="12" customHeight="1">
      <c r="A16" s="41" t="s">
        <v>67</v>
      </c>
      <c r="B16" s="38">
        <v>22</v>
      </c>
      <c r="C16" s="11">
        <v>0</v>
      </c>
      <c r="D16" s="11">
        <v>19</v>
      </c>
      <c r="E16" s="11">
        <v>3</v>
      </c>
      <c r="F16" s="38">
        <v>14</v>
      </c>
      <c r="G16" s="11">
        <v>6</v>
      </c>
      <c r="H16" s="11">
        <v>8</v>
      </c>
      <c r="I16" s="38">
        <v>36</v>
      </c>
      <c r="K16" s="14"/>
      <c r="O16" s="14"/>
      <c r="V16" s="14"/>
    </row>
    <row r="17" spans="1:22" s="3" customFormat="1" ht="12" customHeight="1">
      <c r="A17" s="41" t="s">
        <v>68</v>
      </c>
      <c r="B17" s="38">
        <v>30</v>
      </c>
      <c r="C17" s="11">
        <v>0</v>
      </c>
      <c r="D17" s="11">
        <v>21</v>
      </c>
      <c r="E17" s="11">
        <v>9</v>
      </c>
      <c r="F17" s="38">
        <v>12</v>
      </c>
      <c r="G17" s="11">
        <v>7</v>
      </c>
      <c r="H17" s="11">
        <v>5</v>
      </c>
      <c r="I17" s="38">
        <v>42</v>
      </c>
      <c r="K17" s="14"/>
      <c r="O17" s="14"/>
      <c r="V17" s="14"/>
    </row>
    <row r="18" spans="1:22" s="3" customFormat="1" ht="12" customHeight="1">
      <c r="A18" s="41" t="s">
        <v>69</v>
      </c>
      <c r="B18" s="38">
        <v>28</v>
      </c>
      <c r="C18" s="11">
        <v>0</v>
      </c>
      <c r="D18" s="11">
        <v>25</v>
      </c>
      <c r="E18" s="11">
        <v>3</v>
      </c>
      <c r="F18" s="38">
        <v>14</v>
      </c>
      <c r="G18" s="11">
        <v>9</v>
      </c>
      <c r="H18" s="11">
        <v>5</v>
      </c>
      <c r="I18" s="38">
        <v>42</v>
      </c>
      <c r="K18" s="14"/>
      <c r="O18" s="14"/>
      <c r="V18" s="14"/>
    </row>
    <row r="19" spans="1:22" s="3" customFormat="1" ht="12" customHeight="1">
      <c r="A19" s="41" t="s">
        <v>70</v>
      </c>
      <c r="B19" s="38">
        <v>33</v>
      </c>
      <c r="C19" s="11">
        <v>0</v>
      </c>
      <c r="D19" s="11">
        <v>27</v>
      </c>
      <c r="E19" s="11">
        <v>6</v>
      </c>
      <c r="F19" s="38">
        <v>11</v>
      </c>
      <c r="G19" s="11">
        <v>8</v>
      </c>
      <c r="H19" s="11">
        <v>3</v>
      </c>
      <c r="I19" s="38">
        <v>44</v>
      </c>
      <c r="K19" s="14"/>
      <c r="O19" s="14"/>
      <c r="V19" s="14"/>
    </row>
    <row r="20" spans="1:22" s="3" customFormat="1" ht="12" customHeight="1">
      <c r="A20" s="41" t="s">
        <v>71</v>
      </c>
      <c r="B20" s="38">
        <v>34</v>
      </c>
      <c r="C20" s="11">
        <v>0</v>
      </c>
      <c r="D20" s="11">
        <v>33</v>
      </c>
      <c r="E20" s="11">
        <v>1</v>
      </c>
      <c r="F20" s="38">
        <v>17</v>
      </c>
      <c r="G20" s="11">
        <v>14</v>
      </c>
      <c r="H20" s="11">
        <v>3</v>
      </c>
      <c r="I20" s="38">
        <v>51</v>
      </c>
      <c r="K20" s="14"/>
      <c r="O20" s="14"/>
      <c r="V20" s="14"/>
    </row>
    <row r="21" spans="1:22" s="3" customFormat="1" ht="12" customHeight="1">
      <c r="A21" s="41" t="s">
        <v>72</v>
      </c>
      <c r="B21" s="38">
        <v>26</v>
      </c>
      <c r="C21" s="11">
        <v>0</v>
      </c>
      <c r="D21" s="11">
        <v>25</v>
      </c>
      <c r="E21" s="11">
        <v>1</v>
      </c>
      <c r="F21" s="38">
        <v>14</v>
      </c>
      <c r="G21" s="11">
        <v>12</v>
      </c>
      <c r="H21" s="11">
        <v>2</v>
      </c>
      <c r="I21" s="38">
        <v>40</v>
      </c>
      <c r="K21" s="14"/>
      <c r="O21" s="14"/>
      <c r="V21" s="14"/>
    </row>
    <row r="22" spans="1:22" s="3" customFormat="1" ht="12" customHeight="1">
      <c r="A22" s="41" t="s">
        <v>73</v>
      </c>
      <c r="B22" s="38">
        <v>26</v>
      </c>
      <c r="C22" s="11">
        <v>0</v>
      </c>
      <c r="D22" s="11">
        <v>23</v>
      </c>
      <c r="E22" s="11">
        <v>3</v>
      </c>
      <c r="F22" s="38">
        <v>10</v>
      </c>
      <c r="G22" s="11">
        <v>9</v>
      </c>
      <c r="H22" s="11">
        <v>1</v>
      </c>
      <c r="I22" s="38">
        <v>36</v>
      </c>
      <c r="K22" s="14"/>
      <c r="O22" s="14"/>
      <c r="V22" s="14"/>
    </row>
    <row r="23" spans="1:22" s="3" customFormat="1" ht="12" customHeight="1">
      <c r="A23" s="41" t="s">
        <v>74</v>
      </c>
      <c r="B23" s="38">
        <v>26</v>
      </c>
      <c r="C23" s="11">
        <v>0</v>
      </c>
      <c r="D23" s="11">
        <v>25</v>
      </c>
      <c r="E23" s="11">
        <v>1</v>
      </c>
      <c r="F23" s="38">
        <v>8</v>
      </c>
      <c r="G23" s="11">
        <v>7</v>
      </c>
      <c r="H23" s="11">
        <v>1</v>
      </c>
      <c r="I23" s="38">
        <v>34</v>
      </c>
      <c r="K23" s="14"/>
      <c r="O23" s="14"/>
      <c r="V23" s="14"/>
    </row>
    <row r="24" spans="1:22" s="3" customFormat="1" ht="12" customHeight="1">
      <c r="A24" s="41" t="s">
        <v>117</v>
      </c>
      <c r="B24" s="38">
        <v>19</v>
      </c>
      <c r="C24" s="11">
        <v>0</v>
      </c>
      <c r="D24" s="11">
        <v>18</v>
      </c>
      <c r="E24" s="11">
        <v>1</v>
      </c>
      <c r="F24" s="38">
        <v>8</v>
      </c>
      <c r="G24" s="11">
        <v>7</v>
      </c>
      <c r="H24" s="11">
        <v>1</v>
      </c>
      <c r="I24" s="38">
        <v>27</v>
      </c>
      <c r="K24" s="14"/>
      <c r="O24" s="14"/>
      <c r="V24" s="14"/>
    </row>
    <row r="25" spans="1:22" s="3" customFormat="1" ht="12" customHeight="1">
      <c r="A25" s="41" t="s">
        <v>118</v>
      </c>
      <c r="B25" s="38">
        <v>32</v>
      </c>
      <c r="C25" s="11">
        <v>0</v>
      </c>
      <c r="D25" s="11">
        <v>32</v>
      </c>
      <c r="E25" s="11">
        <v>0</v>
      </c>
      <c r="F25" s="38">
        <v>7</v>
      </c>
      <c r="G25" s="11">
        <v>7</v>
      </c>
      <c r="H25" s="11">
        <v>0</v>
      </c>
      <c r="I25" s="38">
        <v>39</v>
      </c>
      <c r="K25" s="14"/>
      <c r="O25" s="14"/>
      <c r="V25" s="14"/>
    </row>
    <row r="26" spans="1:22" s="3" customFormat="1" ht="12" customHeight="1">
      <c r="A26" s="41" t="s">
        <v>119</v>
      </c>
      <c r="B26" s="38">
        <v>28</v>
      </c>
      <c r="C26" s="11">
        <v>1</v>
      </c>
      <c r="D26" s="11">
        <v>26</v>
      </c>
      <c r="E26" s="11">
        <v>1</v>
      </c>
      <c r="F26" s="38">
        <v>3</v>
      </c>
      <c r="G26" s="11">
        <v>3</v>
      </c>
      <c r="H26" s="11">
        <v>0</v>
      </c>
      <c r="I26" s="38">
        <v>31</v>
      </c>
      <c r="K26" s="14"/>
      <c r="O26" s="14"/>
      <c r="V26" s="14"/>
    </row>
    <row r="27" spans="1:22" s="3" customFormat="1" ht="12" customHeight="1">
      <c r="A27" s="42" t="s">
        <v>75</v>
      </c>
      <c r="B27" s="38">
        <v>8</v>
      </c>
      <c r="C27" s="11">
        <v>0</v>
      </c>
      <c r="D27" s="11">
        <v>7</v>
      </c>
      <c r="E27" s="11">
        <v>1</v>
      </c>
      <c r="F27" s="38">
        <v>4</v>
      </c>
      <c r="G27" s="11">
        <v>3</v>
      </c>
      <c r="H27" s="11">
        <v>1</v>
      </c>
      <c r="I27" s="38">
        <v>12</v>
      </c>
      <c r="K27" s="14"/>
      <c r="O27" s="14"/>
      <c r="V27" s="14"/>
    </row>
    <row r="28" spans="1:22" ht="12.75">
      <c r="A28" s="7" t="s">
        <v>23</v>
      </c>
      <c r="V28" s="14"/>
    </row>
    <row r="29" spans="4:9" ht="12.75">
      <c r="D29" s="33"/>
      <c r="E29" s="33"/>
      <c r="F29" s="33"/>
      <c r="G29" s="33"/>
      <c r="H29" s="33"/>
      <c r="I29" s="33"/>
    </row>
    <row r="30" spans="1:12" ht="12.75">
      <c r="A30" s="59" t="s">
        <v>76</v>
      </c>
      <c r="D30" s="33"/>
      <c r="E30" s="33"/>
      <c r="F30" s="33"/>
      <c r="G30" s="33"/>
      <c r="H30" s="33"/>
      <c r="I30" s="33"/>
      <c r="J30" s="33"/>
      <c r="K30" s="33"/>
      <c r="L30" s="33"/>
    </row>
    <row r="31" spans="1:22" ht="12.75">
      <c r="A31" s="59" t="s">
        <v>77</v>
      </c>
      <c r="P31" s="33"/>
      <c r="Q31" s="33"/>
      <c r="R31" s="33"/>
      <c r="S31" s="33"/>
      <c r="T31" s="33"/>
      <c r="U31" s="33"/>
      <c r="V31" s="33"/>
    </row>
    <row r="32" ht="12.75">
      <c r="A32" s="59" t="s">
        <v>78</v>
      </c>
    </row>
    <row r="33" ht="12.75">
      <c r="A33" s="3" t="s">
        <v>122</v>
      </c>
    </row>
    <row r="35" spans="2:9" ht="12.75">
      <c r="B35" s="33"/>
      <c r="C35" s="33"/>
      <c r="D35" s="33"/>
      <c r="E35" s="33"/>
      <c r="F35" s="33"/>
      <c r="G35" s="33"/>
      <c r="H35" s="33"/>
      <c r="I35" s="33"/>
    </row>
    <row r="36" spans="2:10" ht="12.75">
      <c r="B36" s="33"/>
      <c r="C36" s="33"/>
      <c r="D36" s="33"/>
      <c r="E36" s="33"/>
      <c r="F36" s="33"/>
      <c r="G36" s="33"/>
      <c r="H36" s="33"/>
      <c r="I36" s="33"/>
      <c r="J36" s="33"/>
    </row>
  </sheetData>
  <sheetProtection/>
  <mergeCells count="6">
    <mergeCell ref="A1:I1"/>
    <mergeCell ref="A2:I2"/>
    <mergeCell ref="I3:I4"/>
    <mergeCell ref="A3:A4"/>
    <mergeCell ref="B3:E3"/>
    <mergeCell ref="F3:H3"/>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45"/>
  <sheetViews>
    <sheetView tabSelected="1" zoomScalePageLayoutView="0" workbookViewId="0" topLeftCell="A21">
      <selection activeCell="F35" sqref="F35"/>
    </sheetView>
  </sheetViews>
  <sheetFormatPr defaultColWidth="9.140625" defaultRowHeight="12.75"/>
  <cols>
    <col min="1" max="1" width="35.140625" style="43" bestFit="1" customWidth="1"/>
    <col min="2" max="2" width="8.00390625" style="43" customWidth="1"/>
    <col min="3" max="3" width="8.7109375" style="43" customWidth="1"/>
    <col min="4" max="4" width="11.7109375" style="43" customWidth="1"/>
    <col min="5" max="5" width="10.28125" style="43" customWidth="1"/>
    <col min="6" max="7" width="10.7109375" style="43" customWidth="1"/>
    <col min="8" max="8" width="7.00390625" style="43" customWidth="1"/>
    <col min="9" max="9" width="6.8515625" style="43" customWidth="1"/>
    <col min="10" max="10" width="7.28125" style="43" customWidth="1"/>
    <col min="11" max="11" width="8.140625" style="43" customWidth="1"/>
    <col min="12" max="12" width="7.28125" style="43" customWidth="1"/>
    <col min="13" max="16384" width="9.140625" style="43" customWidth="1"/>
  </cols>
  <sheetData>
    <row r="1" spans="1:7" ht="18.75" customHeight="1">
      <c r="A1" s="126" t="s">
        <v>129</v>
      </c>
      <c r="B1" s="127"/>
      <c r="C1" s="127"/>
      <c r="D1" s="127"/>
      <c r="E1" s="127"/>
      <c r="F1" s="127"/>
      <c r="G1" s="152"/>
    </row>
    <row r="2" spans="1:7" ht="17.25" customHeight="1">
      <c r="A2" s="181" t="s">
        <v>31</v>
      </c>
      <c r="B2" s="182"/>
      <c r="C2" s="182"/>
      <c r="D2" s="182"/>
      <c r="E2" s="182"/>
      <c r="F2" s="182"/>
      <c r="G2" s="183"/>
    </row>
    <row r="3" spans="1:7" ht="21" customHeight="1">
      <c r="A3" s="184" t="s">
        <v>32</v>
      </c>
      <c r="B3" s="178" t="s">
        <v>8</v>
      </c>
      <c r="C3" s="179"/>
      <c r="D3" s="179"/>
      <c r="E3" s="179"/>
      <c r="F3" s="179"/>
      <c r="G3" s="180"/>
    </row>
    <row r="4" spans="1:7" s="23" customFormat="1" ht="30" customHeight="1">
      <c r="A4" s="185"/>
      <c r="B4" s="108" t="s">
        <v>16</v>
      </c>
      <c r="C4" s="98" t="s">
        <v>10</v>
      </c>
      <c r="D4" s="99" t="s">
        <v>11</v>
      </c>
      <c r="E4" s="99" t="s">
        <v>22</v>
      </c>
      <c r="F4" s="99" t="s">
        <v>82</v>
      </c>
      <c r="G4" s="100" t="s">
        <v>13</v>
      </c>
    </row>
    <row r="5" spans="1:7" s="23" customFormat="1" ht="18" customHeight="1">
      <c r="A5" s="111" t="s">
        <v>33</v>
      </c>
      <c r="B5" s="112">
        <v>47793</v>
      </c>
      <c r="C5" s="113">
        <v>483</v>
      </c>
      <c r="D5" s="113">
        <v>163</v>
      </c>
      <c r="E5" s="113">
        <v>646</v>
      </c>
      <c r="F5" s="113">
        <v>3600</v>
      </c>
      <c r="G5" s="114">
        <v>43547</v>
      </c>
    </row>
    <row r="6" spans="1:7" s="23" customFormat="1" ht="11.25">
      <c r="A6" s="45"/>
      <c r="B6" s="15"/>
      <c r="C6" s="5"/>
      <c r="D6" s="5"/>
      <c r="E6" s="5"/>
      <c r="F6" s="5"/>
      <c r="G6" s="21"/>
    </row>
    <row r="7" spans="1:7" s="23" customFormat="1" ht="18" customHeight="1">
      <c r="A7" s="45" t="s">
        <v>34</v>
      </c>
      <c r="B7" s="15">
        <v>20553</v>
      </c>
      <c r="C7" s="5">
        <v>212</v>
      </c>
      <c r="D7" s="5">
        <v>57</v>
      </c>
      <c r="E7" s="5">
        <v>269</v>
      </c>
      <c r="F7" s="5">
        <v>1105</v>
      </c>
      <c r="G7" s="21">
        <v>19179</v>
      </c>
    </row>
    <row r="8" spans="1:7" s="23" customFormat="1" ht="18" customHeight="1">
      <c r="A8" s="45" t="s">
        <v>35</v>
      </c>
      <c r="B8" s="15">
        <v>2486</v>
      </c>
      <c r="C8" s="5">
        <v>30</v>
      </c>
      <c r="D8" s="5">
        <v>7</v>
      </c>
      <c r="E8" s="5">
        <v>37</v>
      </c>
      <c r="F8" s="5">
        <v>147</v>
      </c>
      <c r="G8" s="21">
        <v>2302</v>
      </c>
    </row>
    <row r="9" spans="1:7" s="23" customFormat="1" ht="18" customHeight="1">
      <c r="A9" s="45" t="s">
        <v>36</v>
      </c>
      <c r="B9" s="15">
        <v>39</v>
      </c>
      <c r="C9" s="5">
        <v>0</v>
      </c>
      <c r="D9" s="110">
        <v>0</v>
      </c>
      <c r="E9" s="5">
        <v>0</v>
      </c>
      <c r="F9" s="5">
        <v>0</v>
      </c>
      <c r="G9" s="21">
        <v>39</v>
      </c>
    </row>
    <row r="10" spans="1:7" s="23" customFormat="1" ht="18" customHeight="1">
      <c r="A10" s="45" t="s">
        <v>37</v>
      </c>
      <c r="B10" s="15">
        <v>1469</v>
      </c>
      <c r="C10" s="5">
        <v>13</v>
      </c>
      <c r="D10" s="5">
        <v>4</v>
      </c>
      <c r="E10" s="5">
        <v>17</v>
      </c>
      <c r="F10" s="5">
        <v>118</v>
      </c>
      <c r="G10" s="21">
        <v>1334</v>
      </c>
    </row>
    <row r="11" spans="1:7" s="23" customFormat="1" ht="18" customHeight="1">
      <c r="A11" s="45" t="s">
        <v>38</v>
      </c>
      <c r="B11" s="15">
        <v>21</v>
      </c>
      <c r="C11" s="5">
        <v>3</v>
      </c>
      <c r="D11" s="5">
        <v>0</v>
      </c>
      <c r="E11" s="5">
        <v>3</v>
      </c>
      <c r="F11" s="5">
        <v>1</v>
      </c>
      <c r="G11" s="21">
        <v>17</v>
      </c>
    </row>
    <row r="12" spans="1:7" s="23" customFormat="1" ht="18" customHeight="1">
      <c r="A12" s="45" t="s">
        <v>39</v>
      </c>
      <c r="B12" s="15">
        <v>237</v>
      </c>
      <c r="C12" s="5">
        <v>3</v>
      </c>
      <c r="D12" s="5">
        <v>1</v>
      </c>
      <c r="E12" s="5">
        <v>4</v>
      </c>
      <c r="F12" s="5">
        <v>21</v>
      </c>
      <c r="G12" s="21">
        <v>212</v>
      </c>
    </row>
    <row r="13" spans="1:7" s="23" customFormat="1" ht="18" customHeight="1">
      <c r="A13" s="45" t="s">
        <v>40</v>
      </c>
      <c r="B13" s="15">
        <v>168</v>
      </c>
      <c r="C13" s="5">
        <v>4</v>
      </c>
      <c r="D13" s="5">
        <v>1</v>
      </c>
      <c r="E13" s="5">
        <v>5</v>
      </c>
      <c r="F13" s="5">
        <v>18</v>
      </c>
      <c r="G13" s="21">
        <v>145</v>
      </c>
    </row>
    <row r="14" spans="1:7" s="23" customFormat="1" ht="18" customHeight="1">
      <c r="A14" s="45" t="s">
        <v>41</v>
      </c>
      <c r="B14" s="15">
        <v>12</v>
      </c>
      <c r="C14" s="5">
        <v>2</v>
      </c>
      <c r="D14" s="5">
        <v>0</v>
      </c>
      <c r="E14" s="5">
        <v>2</v>
      </c>
      <c r="F14" s="5">
        <v>2</v>
      </c>
      <c r="G14" s="21">
        <v>8</v>
      </c>
    </row>
    <row r="15" spans="1:7" s="23" customFormat="1" ht="18" customHeight="1">
      <c r="A15" s="45" t="s">
        <v>42</v>
      </c>
      <c r="B15" s="15">
        <v>28</v>
      </c>
      <c r="C15" s="5">
        <v>2</v>
      </c>
      <c r="D15" s="5">
        <v>1</v>
      </c>
      <c r="E15" s="5">
        <v>3</v>
      </c>
      <c r="F15" s="5">
        <v>2</v>
      </c>
      <c r="G15" s="21">
        <v>23</v>
      </c>
    </row>
    <row r="16" spans="1:7" s="23" customFormat="1" ht="18" customHeight="1">
      <c r="A16" s="45" t="s">
        <v>43</v>
      </c>
      <c r="B16" s="15">
        <v>428</v>
      </c>
      <c r="C16" s="5">
        <v>0</v>
      </c>
      <c r="D16" s="5">
        <v>1</v>
      </c>
      <c r="E16" s="5">
        <v>1</v>
      </c>
      <c r="F16" s="5">
        <v>4</v>
      </c>
      <c r="G16" s="21">
        <v>423</v>
      </c>
    </row>
    <row r="17" spans="1:7" s="23" customFormat="1" ht="18" customHeight="1">
      <c r="A17" s="45" t="s">
        <v>44</v>
      </c>
      <c r="B17" s="15">
        <v>44</v>
      </c>
      <c r="C17" s="5">
        <v>1</v>
      </c>
      <c r="D17" s="5">
        <v>0</v>
      </c>
      <c r="E17" s="5">
        <v>1</v>
      </c>
      <c r="F17" s="5">
        <v>3</v>
      </c>
      <c r="G17" s="21">
        <v>40</v>
      </c>
    </row>
    <row r="18" spans="1:7" s="23" customFormat="1" ht="18" customHeight="1">
      <c r="A18" s="45" t="s">
        <v>45</v>
      </c>
      <c r="B18" s="15">
        <v>27</v>
      </c>
      <c r="C18" s="5">
        <v>0</v>
      </c>
      <c r="D18" s="5">
        <v>0</v>
      </c>
      <c r="E18" s="5">
        <v>0</v>
      </c>
      <c r="F18" s="5">
        <v>0</v>
      </c>
      <c r="G18" s="21">
        <v>27</v>
      </c>
    </row>
    <row r="19" spans="1:7" s="23" customFormat="1" ht="18" customHeight="1">
      <c r="A19" s="45" t="s">
        <v>46</v>
      </c>
      <c r="B19" s="15">
        <v>1174</v>
      </c>
      <c r="C19" s="5">
        <v>20</v>
      </c>
      <c r="D19" s="5">
        <v>2</v>
      </c>
      <c r="E19" s="5">
        <v>22</v>
      </c>
      <c r="F19" s="5">
        <v>129</v>
      </c>
      <c r="G19" s="21">
        <v>1023</v>
      </c>
    </row>
    <row r="20" spans="1:7" s="23" customFormat="1" ht="18" customHeight="1">
      <c r="A20" s="45" t="s">
        <v>47</v>
      </c>
      <c r="B20" s="15">
        <v>1743</v>
      </c>
      <c r="C20" s="5">
        <v>55</v>
      </c>
      <c r="D20" s="5">
        <v>7</v>
      </c>
      <c r="E20" s="5">
        <v>62</v>
      </c>
      <c r="F20" s="5">
        <v>304</v>
      </c>
      <c r="G20" s="21">
        <v>1377</v>
      </c>
    </row>
    <row r="21" spans="1:7" s="23" customFormat="1" ht="18" customHeight="1">
      <c r="A21" s="45" t="s">
        <v>48</v>
      </c>
      <c r="B21" s="15">
        <v>1656</v>
      </c>
      <c r="C21" s="5">
        <v>6</v>
      </c>
      <c r="D21" s="5">
        <v>5</v>
      </c>
      <c r="E21" s="5">
        <v>11</v>
      </c>
      <c r="F21" s="5">
        <v>126</v>
      </c>
      <c r="G21" s="21">
        <v>1519</v>
      </c>
    </row>
    <row r="22" spans="1:7" s="23" customFormat="1" ht="18" customHeight="1">
      <c r="A22" s="45" t="s">
        <v>49</v>
      </c>
      <c r="B22" s="15">
        <v>1423</v>
      </c>
      <c r="C22" s="5">
        <v>4</v>
      </c>
      <c r="D22" s="5">
        <v>2</v>
      </c>
      <c r="E22" s="5">
        <v>6</v>
      </c>
      <c r="F22" s="5">
        <v>122</v>
      </c>
      <c r="G22" s="21">
        <v>1295</v>
      </c>
    </row>
    <row r="23" spans="1:7" s="23" customFormat="1" ht="18" customHeight="1">
      <c r="A23" s="45" t="s">
        <v>50</v>
      </c>
      <c r="B23" s="15">
        <v>42</v>
      </c>
      <c r="C23" s="5">
        <v>0</v>
      </c>
      <c r="D23" s="5">
        <v>2</v>
      </c>
      <c r="E23" s="5">
        <v>2</v>
      </c>
      <c r="F23" s="5">
        <v>6</v>
      </c>
      <c r="G23" s="21">
        <v>34</v>
      </c>
    </row>
    <row r="24" spans="1:10" s="23" customFormat="1" ht="18" customHeight="1">
      <c r="A24" s="45" t="s">
        <v>51</v>
      </c>
      <c r="B24" s="15">
        <v>8897</v>
      </c>
      <c r="C24" s="5">
        <v>40</v>
      </c>
      <c r="D24" s="5">
        <v>29</v>
      </c>
      <c r="E24" s="5">
        <v>69</v>
      </c>
      <c r="F24" s="5">
        <v>740</v>
      </c>
      <c r="G24" s="21">
        <v>8088</v>
      </c>
      <c r="J24" s="84"/>
    </row>
    <row r="25" spans="1:10" s="23" customFormat="1" ht="18" customHeight="1">
      <c r="A25" s="45" t="s">
        <v>126</v>
      </c>
      <c r="B25" s="15">
        <v>1773</v>
      </c>
      <c r="C25" s="5">
        <v>13</v>
      </c>
      <c r="D25" s="5">
        <v>13</v>
      </c>
      <c r="E25" s="5">
        <v>26</v>
      </c>
      <c r="F25" s="5">
        <v>214</v>
      </c>
      <c r="G25" s="21">
        <v>1533</v>
      </c>
      <c r="J25" s="84"/>
    </row>
    <row r="26" spans="1:10" ht="18" customHeight="1">
      <c r="A26" s="45" t="s">
        <v>52</v>
      </c>
      <c r="B26" s="15">
        <v>25</v>
      </c>
      <c r="C26" s="5">
        <v>0</v>
      </c>
      <c r="D26" s="5">
        <v>1</v>
      </c>
      <c r="E26" s="5">
        <v>1</v>
      </c>
      <c r="F26" s="5">
        <v>5</v>
      </c>
      <c r="G26" s="21">
        <v>19</v>
      </c>
      <c r="H26" s="23"/>
      <c r="I26" s="23"/>
      <c r="J26" s="23"/>
    </row>
    <row r="27" spans="1:10" ht="18" customHeight="1">
      <c r="A27" s="46" t="s">
        <v>53</v>
      </c>
      <c r="B27" s="15">
        <v>18</v>
      </c>
      <c r="C27" s="5">
        <v>0</v>
      </c>
      <c r="D27" s="5">
        <v>0</v>
      </c>
      <c r="E27" s="5">
        <v>0</v>
      </c>
      <c r="F27" s="5">
        <v>3</v>
      </c>
      <c r="G27" s="21">
        <v>15</v>
      </c>
      <c r="H27" s="23"/>
      <c r="I27" s="23"/>
      <c r="J27" s="23"/>
    </row>
    <row r="28" spans="1:10" ht="18" customHeight="1">
      <c r="A28" s="45" t="s">
        <v>127</v>
      </c>
      <c r="B28" s="15">
        <v>80</v>
      </c>
      <c r="C28" s="5">
        <v>3</v>
      </c>
      <c r="D28" s="5">
        <v>2</v>
      </c>
      <c r="E28" s="5">
        <v>5</v>
      </c>
      <c r="F28" s="5">
        <v>5</v>
      </c>
      <c r="G28" s="21">
        <v>70</v>
      </c>
      <c r="H28" s="23"/>
      <c r="I28" s="23"/>
      <c r="J28" s="23"/>
    </row>
    <row r="29" spans="1:10" ht="18" customHeight="1">
      <c r="A29" s="45" t="s">
        <v>54</v>
      </c>
      <c r="B29" s="15">
        <v>4622</v>
      </c>
      <c r="C29" s="5">
        <v>64</v>
      </c>
      <c r="D29" s="5">
        <v>23</v>
      </c>
      <c r="E29" s="5">
        <v>87</v>
      </c>
      <c r="F29" s="5">
        <v>476</v>
      </c>
      <c r="G29" s="21">
        <v>4059</v>
      </c>
      <c r="H29" s="23"/>
      <c r="I29" s="23"/>
      <c r="J29" s="23"/>
    </row>
    <row r="30" spans="1:10" ht="18" customHeight="1">
      <c r="A30" s="45" t="s">
        <v>55</v>
      </c>
      <c r="B30" s="15">
        <v>19</v>
      </c>
      <c r="C30" s="5">
        <v>0</v>
      </c>
      <c r="D30" s="5">
        <v>1</v>
      </c>
      <c r="E30" s="5">
        <v>1</v>
      </c>
      <c r="F30" s="5">
        <v>1</v>
      </c>
      <c r="G30" s="21">
        <v>17</v>
      </c>
      <c r="H30" s="23"/>
      <c r="I30" s="23"/>
      <c r="J30" s="23"/>
    </row>
    <row r="31" spans="1:10" ht="18" customHeight="1">
      <c r="A31" s="45" t="s">
        <v>56</v>
      </c>
      <c r="B31" s="15">
        <v>308</v>
      </c>
      <c r="C31" s="5">
        <v>1</v>
      </c>
      <c r="D31" s="5">
        <v>2</v>
      </c>
      <c r="E31" s="5">
        <v>3</v>
      </c>
      <c r="F31" s="5">
        <v>16</v>
      </c>
      <c r="G31" s="21">
        <v>289</v>
      </c>
      <c r="H31" s="23"/>
      <c r="I31" s="23"/>
      <c r="J31" s="23"/>
    </row>
    <row r="32" spans="1:14" ht="18" customHeight="1">
      <c r="A32" s="92" t="s">
        <v>28</v>
      </c>
      <c r="B32" s="119">
        <v>501</v>
      </c>
      <c r="C32" s="72">
        <v>7</v>
      </c>
      <c r="D32" s="72">
        <v>2</v>
      </c>
      <c r="E32" s="72">
        <v>9</v>
      </c>
      <c r="F32" s="72">
        <v>32</v>
      </c>
      <c r="G32" s="91">
        <v>460</v>
      </c>
      <c r="H32" s="90"/>
      <c r="I32" s="18"/>
      <c r="J32" s="18"/>
      <c r="K32" s="18"/>
      <c r="L32" s="18"/>
      <c r="M32" s="18"/>
      <c r="N32" s="84"/>
    </row>
    <row r="33" spans="1:10" ht="13.5" customHeight="1">
      <c r="A33" s="23"/>
      <c r="B33" s="15"/>
      <c r="C33" s="15"/>
      <c r="D33" s="15"/>
      <c r="E33" s="15"/>
      <c r="F33" s="15"/>
      <c r="G33" s="15"/>
      <c r="I33" s="23"/>
      <c r="J33" s="23"/>
    </row>
    <row r="34" spans="1:10" ht="13.5" customHeight="1">
      <c r="A34" s="23"/>
      <c r="B34" s="15"/>
      <c r="C34" s="44"/>
      <c r="D34" s="44"/>
      <c r="E34" s="44"/>
      <c r="F34" s="44"/>
      <c r="G34" s="44"/>
      <c r="I34" s="23"/>
      <c r="J34" s="23"/>
    </row>
    <row r="35" spans="1:10" ht="13.5" customHeight="1">
      <c r="A35" s="23" t="s">
        <v>23</v>
      </c>
      <c r="I35" s="23"/>
      <c r="J35" s="23"/>
    </row>
    <row r="36" spans="1:14" ht="25.5" customHeight="1">
      <c r="A36" s="177"/>
      <c r="B36" s="177"/>
      <c r="C36" s="177"/>
      <c r="D36" s="177"/>
      <c r="E36" s="177"/>
      <c r="F36" s="177"/>
      <c r="G36" s="177"/>
      <c r="I36" s="23"/>
      <c r="J36" s="23"/>
      <c r="N36" s="85"/>
    </row>
    <row r="37" spans="1:7" ht="15.75" customHeight="1">
      <c r="A37" s="83"/>
      <c r="B37" s="83"/>
      <c r="C37" s="83"/>
      <c r="D37" s="83"/>
      <c r="E37" s="83"/>
      <c r="F37" s="83"/>
      <c r="G37" s="83"/>
    </row>
    <row r="38" ht="22.5" customHeight="1">
      <c r="A38" s="3"/>
    </row>
    <row r="41" ht="12.75">
      <c r="A41" s="3"/>
    </row>
    <row r="42" ht="12.75">
      <c r="A42" s="3"/>
    </row>
    <row r="43" spans="1:17" ht="12.75">
      <c r="A43" s="3"/>
      <c r="O43" s="2"/>
      <c r="P43" s="2"/>
      <c r="Q43" s="2"/>
    </row>
    <row r="44" spans="15:17" ht="12.75">
      <c r="O44" s="2"/>
      <c r="P44" s="2"/>
      <c r="Q44" s="2"/>
    </row>
    <row r="45" spans="15:17" ht="12.75">
      <c r="O45" s="2"/>
      <c r="P45" s="2"/>
      <c r="Q45" s="2"/>
    </row>
  </sheetData>
  <sheetProtection/>
  <mergeCells count="5">
    <mergeCell ref="A36:G36"/>
    <mergeCell ref="B3:G3"/>
    <mergeCell ref="A1:G1"/>
    <mergeCell ref="A2:G2"/>
    <mergeCell ref="A3:A4"/>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5"/>
  <sheetViews>
    <sheetView zoomScale="120" zoomScaleNormal="120" zoomScalePageLayoutView="0" workbookViewId="0" topLeftCell="A1">
      <selection activeCell="P9" sqref="P9"/>
    </sheetView>
  </sheetViews>
  <sheetFormatPr defaultColWidth="9.140625" defaultRowHeight="12.75"/>
  <cols>
    <col min="1" max="1" width="7.140625" style="2" customWidth="1"/>
    <col min="2" max="2" width="10.00390625" style="2" customWidth="1"/>
    <col min="3" max="3" width="4.421875" style="2" customWidth="1"/>
    <col min="4" max="4" width="5.8515625" style="2" customWidth="1"/>
    <col min="5" max="5" width="4.28125" style="2" customWidth="1"/>
    <col min="6" max="6" width="7.00390625" style="2" customWidth="1"/>
    <col min="7" max="7" width="4.421875" style="2" customWidth="1"/>
    <col min="8" max="8" width="6.7109375" style="2" customWidth="1"/>
    <col min="9" max="9" width="5.140625" style="2" customWidth="1"/>
    <col min="10" max="10" width="7.8515625" style="2" customWidth="1"/>
    <col min="11" max="11" width="4.421875" style="2" customWidth="1"/>
    <col min="12" max="12" width="7.57421875" style="2" customWidth="1"/>
    <col min="13" max="13" width="5.140625" style="2" customWidth="1"/>
    <col min="14" max="16384" width="9.140625" style="2" customWidth="1"/>
  </cols>
  <sheetData>
    <row r="1" spans="1:13" ht="18.75" customHeight="1">
      <c r="A1" s="126" t="s">
        <v>129</v>
      </c>
      <c r="B1" s="127"/>
      <c r="C1" s="127"/>
      <c r="D1" s="127"/>
      <c r="E1" s="127"/>
      <c r="F1" s="127"/>
      <c r="G1" s="128"/>
      <c r="H1" s="128"/>
      <c r="I1" s="128"/>
      <c r="J1" s="128"/>
      <c r="K1" s="128"/>
      <c r="L1" s="128"/>
      <c r="M1" s="129"/>
    </row>
    <row r="2" spans="1:13" ht="17.25" customHeight="1">
      <c r="A2" s="130" t="s">
        <v>5</v>
      </c>
      <c r="B2" s="131"/>
      <c r="C2" s="131"/>
      <c r="D2" s="131"/>
      <c r="E2" s="131"/>
      <c r="F2" s="131"/>
      <c r="G2" s="131"/>
      <c r="H2" s="131"/>
      <c r="I2" s="131"/>
      <c r="J2" s="131"/>
      <c r="K2" s="131"/>
      <c r="L2" s="131"/>
      <c r="M2" s="132"/>
    </row>
    <row r="3" spans="1:13" ht="33.75" customHeight="1">
      <c r="A3" s="133" t="s">
        <v>2</v>
      </c>
      <c r="B3" s="135" t="s">
        <v>3</v>
      </c>
      <c r="C3" s="135" t="s">
        <v>0</v>
      </c>
      <c r="D3" s="123" t="s">
        <v>128</v>
      </c>
      <c r="E3" s="124"/>
      <c r="F3" s="124"/>
      <c r="G3" s="124"/>
      <c r="H3" s="124"/>
      <c r="I3" s="124"/>
      <c r="J3" s="124"/>
      <c r="K3" s="124"/>
      <c r="L3" s="124"/>
      <c r="M3" s="125"/>
    </row>
    <row r="4" spans="1:13" s="3" customFormat="1" ht="33.75">
      <c r="A4" s="134"/>
      <c r="B4" s="136"/>
      <c r="C4" s="136"/>
      <c r="D4" s="94" t="s">
        <v>10</v>
      </c>
      <c r="E4" s="95" t="s">
        <v>0</v>
      </c>
      <c r="F4" s="96" t="s">
        <v>11</v>
      </c>
      <c r="G4" s="96" t="s">
        <v>0</v>
      </c>
      <c r="H4" s="96" t="s">
        <v>12</v>
      </c>
      <c r="I4" s="96" t="s">
        <v>0</v>
      </c>
      <c r="J4" s="96" t="s">
        <v>82</v>
      </c>
      <c r="K4" s="96" t="s">
        <v>0</v>
      </c>
      <c r="L4" s="96" t="s">
        <v>13</v>
      </c>
      <c r="M4" s="97" t="s">
        <v>0</v>
      </c>
    </row>
    <row r="5" spans="1:13" s="3" customFormat="1" ht="11.25">
      <c r="A5" s="22">
        <v>2019</v>
      </c>
      <c r="B5" s="20">
        <v>37699</v>
      </c>
      <c r="C5" s="54">
        <f>(B5-B6)/B6*100</f>
        <v>-1.9608353054378074</v>
      </c>
      <c r="D5" s="14">
        <v>460</v>
      </c>
      <c r="E5" s="54">
        <f>(D5-D6)/D6*100</f>
        <v>13.022113022113022</v>
      </c>
      <c r="F5" s="24">
        <v>149</v>
      </c>
      <c r="G5" s="54">
        <f>(F5-F6)/F6*100</f>
        <v>-7.453416149068323</v>
      </c>
      <c r="H5" s="14">
        <f>D5+F5</f>
        <v>609</v>
      </c>
      <c r="I5" s="54">
        <f>(H5-H6)/H6*100</f>
        <v>7.21830985915493</v>
      </c>
      <c r="J5" s="14">
        <v>3232</v>
      </c>
      <c r="K5" s="54">
        <f>(J5-J6)/J6*100</f>
        <v>-1.2526733883287504</v>
      </c>
      <c r="L5" s="14">
        <v>33858</v>
      </c>
      <c r="M5" s="55">
        <f>(L5-L6)/L6*100</f>
        <v>-2.178435224777534</v>
      </c>
    </row>
    <row r="6" spans="1:13" s="3" customFormat="1" ht="11.25">
      <c r="A6" s="22">
        <v>2018</v>
      </c>
      <c r="B6" s="20">
        <v>38453</v>
      </c>
      <c r="C6" s="54">
        <f>(B6-B7)/B7*100</f>
        <v>1.1255752794214333</v>
      </c>
      <c r="D6" s="14">
        <v>407</v>
      </c>
      <c r="E6" s="54">
        <f>(D6-D7)/D7*100</f>
        <v>-7.077625570776255</v>
      </c>
      <c r="F6" s="24">
        <v>161</v>
      </c>
      <c r="G6" s="54">
        <f>(F6-F7)/F7*100</f>
        <v>11.03448275862069</v>
      </c>
      <c r="H6" s="14">
        <f>D6+F6</f>
        <v>568</v>
      </c>
      <c r="I6" s="54">
        <f>(H6-H7)/H7*100</f>
        <v>-2.5728987993138936</v>
      </c>
      <c r="J6" s="14">
        <v>3273</v>
      </c>
      <c r="K6" s="54">
        <f>(J6-J7)/J7*100</f>
        <v>-3.5082547169811322</v>
      </c>
      <c r="L6" s="14">
        <v>34612</v>
      </c>
      <c r="M6" s="55">
        <f>(L6-L7)/L7*100</f>
        <v>1.6505139500734214</v>
      </c>
    </row>
    <row r="7" spans="1:13" s="3" customFormat="1" ht="11.25">
      <c r="A7" s="22">
        <v>2017</v>
      </c>
      <c r="B7" s="20">
        <v>38025</v>
      </c>
      <c r="C7" s="54">
        <f>(B7-B8)/B8*100</f>
        <v>-5.228921067716771</v>
      </c>
      <c r="D7" s="14">
        <v>438</v>
      </c>
      <c r="E7" s="54">
        <f>(D7-D8)/D8*100</f>
        <v>-5.603448275862069</v>
      </c>
      <c r="F7" s="24">
        <v>145</v>
      </c>
      <c r="G7" s="54">
        <f>(F7-F8)/F8*100</f>
        <v>-11.042944785276074</v>
      </c>
      <c r="H7" s="14">
        <f>D7+F7</f>
        <v>583</v>
      </c>
      <c r="I7" s="54">
        <f>(H7-H8)/H8*100</f>
        <v>-7.017543859649122</v>
      </c>
      <c r="J7" s="14">
        <v>3392</v>
      </c>
      <c r="K7" s="54">
        <f>(J7-J8)/J8*100</f>
        <v>-6.736321143799835</v>
      </c>
      <c r="L7" s="14">
        <v>34050</v>
      </c>
      <c r="M7" s="55">
        <f>(L7-L8)/L8*100</f>
        <v>-5.044758637998829</v>
      </c>
    </row>
    <row r="8" spans="1:13" s="3" customFormat="1" ht="11.25">
      <c r="A8" s="22">
        <v>2016</v>
      </c>
      <c r="B8" s="20">
        <v>40123</v>
      </c>
      <c r="C8" s="54">
        <f aca="true" t="shared" si="0" ref="C8:C17">(B8-B9)/B9*100</f>
        <v>-0.4392059553349876</v>
      </c>
      <c r="D8" s="14">
        <v>464</v>
      </c>
      <c r="E8" s="54">
        <f aca="true" t="shared" si="1" ref="E8:E18">(D8-D9)/D9*100</f>
        <v>-14.232902033271719</v>
      </c>
      <c r="F8" s="24">
        <v>163</v>
      </c>
      <c r="G8" s="54">
        <f aca="true" t="shared" si="2" ref="G8:G17">(F8-F9)/F9*100</f>
        <v>-6.857142857142858</v>
      </c>
      <c r="H8" s="14">
        <f aca="true" t="shared" si="3" ref="H8:H16">D8+F8</f>
        <v>627</v>
      </c>
      <c r="I8" s="54">
        <f aca="true" t="shared" si="4" ref="I8:I17">(H8-H9)/H9*100</f>
        <v>-12.430167597765362</v>
      </c>
      <c r="J8" s="14">
        <v>3637</v>
      </c>
      <c r="K8" s="54">
        <f aca="true" t="shared" si="5" ref="K8:K17">(J8-J9)/J9*100</f>
        <v>-3.399734395750332</v>
      </c>
      <c r="L8" s="14">
        <v>35859</v>
      </c>
      <c r="M8" s="55">
        <f aca="true" t="shared" si="6" ref="M8:M17">(L8-L9)/L9*100</f>
        <v>0.11167257600714704</v>
      </c>
    </row>
    <row r="9" spans="1:15" s="3" customFormat="1" ht="11.25">
      <c r="A9" s="22">
        <v>2015</v>
      </c>
      <c r="B9" s="20">
        <v>40300</v>
      </c>
      <c r="C9" s="54">
        <f t="shared" si="0"/>
        <v>-2.8306891064281237</v>
      </c>
      <c r="D9" s="14">
        <v>541</v>
      </c>
      <c r="E9" s="54">
        <f t="shared" si="1"/>
        <v>-0.9157509157509158</v>
      </c>
      <c r="F9" s="24">
        <v>175</v>
      </c>
      <c r="G9" s="54">
        <f t="shared" si="2"/>
        <v>12.903225806451612</v>
      </c>
      <c r="H9" s="14">
        <f t="shared" si="3"/>
        <v>716</v>
      </c>
      <c r="I9" s="54">
        <f t="shared" si="4"/>
        <v>2.1398002853067046</v>
      </c>
      <c r="J9" s="14">
        <v>3765</v>
      </c>
      <c r="K9" s="54">
        <f t="shared" si="5"/>
        <v>-6.0863058119231725</v>
      </c>
      <c r="L9" s="14">
        <v>35819</v>
      </c>
      <c r="M9" s="55">
        <f t="shared" si="6"/>
        <v>-2.5704493526275707</v>
      </c>
      <c r="O9" s="14"/>
    </row>
    <row r="10" spans="1:13" s="3" customFormat="1" ht="11.25">
      <c r="A10" s="22">
        <v>2014</v>
      </c>
      <c r="B10" s="20">
        <v>41474</v>
      </c>
      <c r="C10" s="54">
        <f t="shared" si="0"/>
        <v>0.3071565047040898</v>
      </c>
      <c r="D10" s="14">
        <v>546</v>
      </c>
      <c r="E10" s="54">
        <f t="shared" si="1"/>
        <v>-1.9748653500897666</v>
      </c>
      <c r="F10" s="24">
        <v>155</v>
      </c>
      <c r="G10" s="54">
        <f t="shared" si="2"/>
        <v>0.6493506493506493</v>
      </c>
      <c r="H10" s="14">
        <f t="shared" si="3"/>
        <v>701</v>
      </c>
      <c r="I10" s="54">
        <f t="shared" si="4"/>
        <v>-1.4064697609001406</v>
      </c>
      <c r="J10" s="14">
        <v>4009</v>
      </c>
      <c r="K10" s="54">
        <f t="shared" si="5"/>
        <v>-1.110014800197336</v>
      </c>
      <c r="L10" s="14">
        <v>36764</v>
      </c>
      <c r="M10" s="55">
        <f t="shared" si="6"/>
        <v>0.4975124378109453</v>
      </c>
    </row>
    <row r="11" spans="1:13" s="3" customFormat="1" ht="11.25">
      <c r="A11" s="22">
        <v>2013</v>
      </c>
      <c r="B11" s="20">
        <v>41347</v>
      </c>
      <c r="C11" s="54">
        <f t="shared" si="0"/>
        <v>-6.579452766668926</v>
      </c>
      <c r="D11" s="14">
        <v>557</v>
      </c>
      <c r="E11" s="54">
        <f t="shared" si="1"/>
        <v>-10.879999999999999</v>
      </c>
      <c r="F11" s="24">
        <v>154</v>
      </c>
      <c r="G11" s="54">
        <f t="shared" si="2"/>
        <v>8.450704225352112</v>
      </c>
      <c r="H11" s="14">
        <f t="shared" si="3"/>
        <v>711</v>
      </c>
      <c r="I11" s="54">
        <f t="shared" si="4"/>
        <v>-7.301173402868318</v>
      </c>
      <c r="J11" s="14">
        <v>4054</v>
      </c>
      <c r="K11" s="54">
        <f t="shared" si="5"/>
        <v>-3.9564084340203745</v>
      </c>
      <c r="L11" s="14">
        <v>36582</v>
      </c>
      <c r="M11" s="55">
        <f t="shared" si="6"/>
        <v>-6.847291894782409</v>
      </c>
    </row>
    <row r="12" spans="1:13" s="3" customFormat="1" ht="11.25">
      <c r="A12" s="22">
        <v>2012</v>
      </c>
      <c r="B12" s="20">
        <v>44259</v>
      </c>
      <c r="C12" s="54">
        <f t="shared" si="0"/>
        <v>-7.332342287640543</v>
      </c>
      <c r="D12" s="14">
        <v>625</v>
      </c>
      <c r="E12" s="54">
        <f t="shared" si="1"/>
        <v>-14.850136239782016</v>
      </c>
      <c r="F12" s="24">
        <v>142</v>
      </c>
      <c r="G12" s="54">
        <f t="shared" si="2"/>
        <v>65.11627906976744</v>
      </c>
      <c r="H12" s="14">
        <f t="shared" si="3"/>
        <v>767</v>
      </c>
      <c r="I12" s="54">
        <f t="shared" si="4"/>
        <v>-6.463414634146342</v>
      </c>
      <c r="J12" s="14">
        <v>4221</v>
      </c>
      <c r="K12" s="54">
        <f t="shared" si="5"/>
        <v>-16.39928698752228</v>
      </c>
      <c r="L12" s="14">
        <v>39271</v>
      </c>
      <c r="M12" s="55">
        <f t="shared" si="6"/>
        <v>-6.25656449918839</v>
      </c>
    </row>
    <row r="13" spans="1:13" s="3" customFormat="1" ht="11.25">
      <c r="A13" s="22">
        <v>2011</v>
      </c>
      <c r="B13" s="20">
        <v>47761</v>
      </c>
      <c r="C13" s="54">
        <f t="shared" si="0"/>
        <v>4.4070390206579955</v>
      </c>
      <c r="D13" s="14">
        <v>734</v>
      </c>
      <c r="E13" s="54">
        <f t="shared" si="1"/>
        <v>1.1019283746556474</v>
      </c>
      <c r="F13" s="24">
        <v>86</v>
      </c>
      <c r="G13" s="54">
        <f t="shared" si="2"/>
        <v>22.857142857142858</v>
      </c>
      <c r="H13" s="14">
        <f t="shared" si="3"/>
        <v>820</v>
      </c>
      <c r="I13" s="54">
        <f t="shared" si="4"/>
        <v>3.015075376884422</v>
      </c>
      <c r="J13" s="14">
        <v>5049</v>
      </c>
      <c r="K13" s="54">
        <f t="shared" si="5"/>
        <v>3.2726528942524036</v>
      </c>
      <c r="L13" s="14">
        <v>41892</v>
      </c>
      <c r="M13" s="55">
        <f t="shared" si="6"/>
        <v>4.573140289565652</v>
      </c>
    </row>
    <row r="14" spans="1:13" s="3" customFormat="1" ht="11.25">
      <c r="A14" s="22">
        <v>2010</v>
      </c>
      <c r="B14" s="20">
        <v>45745</v>
      </c>
      <c r="C14" s="54">
        <f t="shared" si="0"/>
        <v>-3.935403935403935</v>
      </c>
      <c r="D14" s="14">
        <v>726</v>
      </c>
      <c r="E14" s="54">
        <f t="shared" si="1"/>
        <v>-9.813664596273291</v>
      </c>
      <c r="F14" s="24">
        <v>70</v>
      </c>
      <c r="G14" s="54">
        <f t="shared" si="2"/>
        <v>-23.91304347826087</v>
      </c>
      <c r="H14" s="14">
        <f t="shared" si="3"/>
        <v>796</v>
      </c>
      <c r="I14" s="54">
        <f t="shared" si="4"/>
        <v>-11.259754738015609</v>
      </c>
      <c r="J14" s="14">
        <v>4889</v>
      </c>
      <c r="K14" s="54">
        <f t="shared" si="5"/>
        <v>-10.227690047741461</v>
      </c>
      <c r="L14" s="14">
        <v>40060</v>
      </c>
      <c r="M14" s="55">
        <f t="shared" si="6"/>
        <v>-2.94602190134703</v>
      </c>
    </row>
    <row r="15" spans="1:15" s="3" customFormat="1" ht="11.25">
      <c r="A15" s="22">
        <v>2009</v>
      </c>
      <c r="B15" s="20">
        <v>47619</v>
      </c>
      <c r="C15" s="54">
        <f t="shared" si="0"/>
        <v>-2.225735580970371</v>
      </c>
      <c r="D15" s="14">
        <v>805</v>
      </c>
      <c r="E15" s="54">
        <f t="shared" si="1"/>
        <v>0.3740648379052369</v>
      </c>
      <c r="F15" s="24">
        <v>92</v>
      </c>
      <c r="G15" s="54">
        <f t="shared" si="2"/>
        <v>-5.154639175257731</v>
      </c>
      <c r="H15" s="14">
        <f t="shared" si="3"/>
        <v>897</v>
      </c>
      <c r="I15" s="54">
        <f t="shared" si="4"/>
        <v>-0.22246941045606228</v>
      </c>
      <c r="J15" s="14">
        <v>5446</v>
      </c>
      <c r="K15" s="54">
        <f t="shared" si="5"/>
        <v>-0.747220703480955</v>
      </c>
      <c r="L15" s="14">
        <v>41276</v>
      </c>
      <c r="M15" s="55">
        <f t="shared" si="6"/>
        <v>-2.4600042536096605</v>
      </c>
      <c r="N15" s="14"/>
      <c r="O15" s="14"/>
    </row>
    <row r="16" spans="1:14" s="3" customFormat="1" ht="11.25">
      <c r="A16" s="22">
        <v>2008</v>
      </c>
      <c r="B16" s="20">
        <v>48703</v>
      </c>
      <c r="C16" s="54">
        <f t="shared" si="0"/>
        <v>-1.8440888387278809</v>
      </c>
      <c r="D16" s="14">
        <v>802</v>
      </c>
      <c r="E16" s="54">
        <f t="shared" si="1"/>
        <v>-13.109425785482124</v>
      </c>
      <c r="F16" s="24">
        <v>97</v>
      </c>
      <c r="G16" s="54">
        <f t="shared" si="2"/>
        <v>-3</v>
      </c>
      <c r="H16" s="14">
        <f t="shared" si="3"/>
        <v>899</v>
      </c>
      <c r="I16" s="54">
        <f t="shared" si="4"/>
        <v>-12.121212121212121</v>
      </c>
      <c r="J16" s="14">
        <v>5487</v>
      </c>
      <c r="K16" s="54">
        <f t="shared" si="5"/>
        <v>-4.607093184979138</v>
      </c>
      <c r="L16" s="14">
        <v>42317</v>
      </c>
      <c r="M16" s="55">
        <f t="shared" si="6"/>
        <v>-1.2277384870340544</v>
      </c>
      <c r="N16" s="14"/>
    </row>
    <row r="17" spans="1:13" s="3" customFormat="1" ht="11.25">
      <c r="A17" s="22">
        <v>2007</v>
      </c>
      <c r="B17" s="20">
        <v>49618</v>
      </c>
      <c r="C17" s="54">
        <f t="shared" si="0"/>
        <v>1.2446947437153117</v>
      </c>
      <c r="D17" s="14">
        <v>923</v>
      </c>
      <c r="E17" s="54">
        <f t="shared" si="1"/>
        <v>0.32608695652173914</v>
      </c>
      <c r="F17" s="24">
        <v>100</v>
      </c>
      <c r="G17" s="54">
        <f t="shared" si="2"/>
        <v>-5.660377358490567</v>
      </c>
      <c r="H17" s="14">
        <f>D17+F17</f>
        <v>1023</v>
      </c>
      <c r="I17" s="54">
        <f t="shared" si="4"/>
        <v>-0.29239766081871343</v>
      </c>
      <c r="J17" s="14">
        <v>5752</v>
      </c>
      <c r="K17" s="54">
        <f t="shared" si="5"/>
        <v>3.509087637214324</v>
      </c>
      <c r="L17" s="14">
        <v>42843</v>
      </c>
      <c r="M17" s="55">
        <f t="shared" si="6"/>
        <v>0.9852681202121392</v>
      </c>
    </row>
    <row r="18" spans="1:14" s="3" customFormat="1" ht="11.25">
      <c r="A18" s="22">
        <v>2006</v>
      </c>
      <c r="B18" s="20">
        <v>49008</v>
      </c>
      <c r="C18" s="54">
        <f>(B18-B19)/B19*100</f>
        <v>0.08168599901976802</v>
      </c>
      <c r="D18" s="14">
        <v>920</v>
      </c>
      <c r="E18" s="54">
        <f t="shared" si="1"/>
        <v>0.9879253567508233</v>
      </c>
      <c r="F18" s="24">
        <v>106</v>
      </c>
      <c r="G18" s="54">
        <f>(F18-F19)/F19*100</f>
        <v>-15.2</v>
      </c>
      <c r="H18" s="14">
        <f>D18+F18</f>
        <v>1026</v>
      </c>
      <c r="I18" s="54">
        <f>(H18-H19)/H19*100</f>
        <v>-0.9652509652509652</v>
      </c>
      <c r="J18" s="14">
        <v>5557</v>
      </c>
      <c r="K18" s="54">
        <f>(J18-J19)/J19*100</f>
        <v>0.9812829365800472</v>
      </c>
      <c r="L18" s="14">
        <v>42425</v>
      </c>
      <c r="M18" s="55">
        <f>(L18-L19)/L19*100</f>
        <v>-0.009427514200193263</v>
      </c>
      <c r="N18" s="14"/>
    </row>
    <row r="19" spans="1:13" s="3" customFormat="1" ht="11.25">
      <c r="A19" s="22">
        <v>2005</v>
      </c>
      <c r="B19" s="20">
        <v>48968</v>
      </c>
      <c r="C19" s="60" t="s">
        <v>29</v>
      </c>
      <c r="D19" s="14">
        <v>911</v>
      </c>
      <c r="E19" s="60" t="s">
        <v>29</v>
      </c>
      <c r="F19" s="24">
        <v>125</v>
      </c>
      <c r="G19" s="60" t="s">
        <v>29</v>
      </c>
      <c r="H19" s="14">
        <f>D19+F19</f>
        <v>1036</v>
      </c>
      <c r="I19" s="60" t="s">
        <v>29</v>
      </c>
      <c r="J19" s="14">
        <v>5503</v>
      </c>
      <c r="K19" s="60" t="s">
        <v>29</v>
      </c>
      <c r="L19" s="14">
        <v>42429</v>
      </c>
      <c r="M19" s="63" t="s">
        <v>29</v>
      </c>
    </row>
    <row r="20" spans="1:13" s="3" customFormat="1" ht="11.25">
      <c r="A20" s="22">
        <v>2004</v>
      </c>
      <c r="B20" s="61" t="s">
        <v>29</v>
      </c>
      <c r="C20" s="60" t="s">
        <v>29</v>
      </c>
      <c r="D20" s="60" t="s">
        <v>29</v>
      </c>
      <c r="E20" s="60" t="s">
        <v>29</v>
      </c>
      <c r="F20" s="60" t="s">
        <v>29</v>
      </c>
      <c r="G20" s="60" t="s">
        <v>29</v>
      </c>
      <c r="H20" s="60" t="s">
        <v>29</v>
      </c>
      <c r="I20" s="60" t="s">
        <v>29</v>
      </c>
      <c r="J20" s="60" t="s">
        <v>29</v>
      </c>
      <c r="K20" s="60" t="s">
        <v>29</v>
      </c>
      <c r="L20" s="60" t="s">
        <v>29</v>
      </c>
      <c r="M20" s="63" t="s">
        <v>29</v>
      </c>
    </row>
    <row r="21" spans="1:13" s="3" customFormat="1" ht="11.25">
      <c r="A21" s="22">
        <v>2003</v>
      </c>
      <c r="B21" s="61" t="s">
        <v>29</v>
      </c>
      <c r="C21" s="60" t="s">
        <v>29</v>
      </c>
      <c r="D21" s="60" t="s">
        <v>29</v>
      </c>
      <c r="E21" s="60" t="s">
        <v>29</v>
      </c>
      <c r="F21" s="60" t="s">
        <v>29</v>
      </c>
      <c r="G21" s="60" t="s">
        <v>29</v>
      </c>
      <c r="H21" s="60" t="s">
        <v>29</v>
      </c>
      <c r="I21" s="60" t="s">
        <v>29</v>
      </c>
      <c r="J21" s="60" t="s">
        <v>29</v>
      </c>
      <c r="K21" s="60" t="s">
        <v>29</v>
      </c>
      <c r="L21" s="60" t="s">
        <v>29</v>
      </c>
      <c r="M21" s="63" t="s">
        <v>29</v>
      </c>
    </row>
    <row r="22" spans="1:13" s="3" customFormat="1" ht="11.25">
      <c r="A22" s="22">
        <v>2002</v>
      </c>
      <c r="B22" s="20">
        <v>47606</v>
      </c>
      <c r="C22" s="54">
        <f>(B22-B23)/B23*100</f>
        <v>0.343570178951584</v>
      </c>
      <c r="D22" s="14">
        <v>1146</v>
      </c>
      <c r="E22" s="54">
        <f>(D22-D23)/D23*100</f>
        <v>-11.024844720496894</v>
      </c>
      <c r="F22" s="24">
        <v>118</v>
      </c>
      <c r="G22" s="54">
        <f>(F22-F23)/F23*100</f>
        <v>31.11111111111111</v>
      </c>
      <c r="H22" s="14">
        <v>1264</v>
      </c>
      <c r="I22" s="54">
        <f>(H22-H23)/H23*100</f>
        <v>-8.272859216255442</v>
      </c>
      <c r="J22" s="14">
        <v>6834</v>
      </c>
      <c r="K22" s="54">
        <f>(J22-J23)/J23*100</f>
        <v>-6.6138289150041</v>
      </c>
      <c r="L22" s="14">
        <v>39508</v>
      </c>
      <c r="M22" s="55">
        <f>(L22-L23)/L23*100</f>
        <v>1.9640230211371204</v>
      </c>
    </row>
    <row r="23" spans="1:13" s="3" customFormat="1" ht="11.25">
      <c r="A23" s="22">
        <v>2001</v>
      </c>
      <c r="B23" s="20">
        <v>47443</v>
      </c>
      <c r="C23" s="54">
        <f aca="true" t="shared" si="7" ref="C23:C58">(B23-B24)/B24*100</f>
        <v>-3.3038480352193056</v>
      </c>
      <c r="D23" s="14">
        <v>1288</v>
      </c>
      <c r="E23" s="54">
        <f aca="true" t="shared" si="8" ref="E23:E58">(D23-D24)/D24*100</f>
        <v>2.793296089385475</v>
      </c>
      <c r="F23" s="24">
        <v>90</v>
      </c>
      <c r="G23" s="54">
        <f aca="true" t="shared" si="9" ref="G23:G50">(F23-F24)/F24*100</f>
        <v>-12.62135922330097</v>
      </c>
      <c r="H23" s="14">
        <v>1378</v>
      </c>
      <c r="I23" s="54">
        <f aca="true" t="shared" si="10" ref="I23:I50">(H23-H24)/H24*100</f>
        <v>1.6224188790560472</v>
      </c>
      <c r="J23" s="14">
        <v>7318</v>
      </c>
      <c r="K23" s="54">
        <f aca="true" t="shared" si="11" ref="K23:K58">(J23-J24)/J24*100</f>
        <v>-8.399048691951434</v>
      </c>
      <c r="L23" s="14">
        <v>38747</v>
      </c>
      <c r="M23" s="55">
        <f aca="true" t="shared" si="12" ref="M23:M58">(L23-L24)/L24*100</f>
        <v>-2.447191520431028</v>
      </c>
    </row>
    <row r="24" spans="1:13" s="3" customFormat="1" ht="11.25">
      <c r="A24" s="22">
        <v>2000</v>
      </c>
      <c r="B24" s="20">
        <v>49064</v>
      </c>
      <c r="C24" s="54">
        <f t="shared" si="7"/>
        <v>-4.9147286821705425</v>
      </c>
      <c r="D24" s="14">
        <v>1253</v>
      </c>
      <c r="E24" s="54">
        <f t="shared" si="8"/>
        <v>6.820119352088662</v>
      </c>
      <c r="F24" s="24">
        <v>103</v>
      </c>
      <c r="G24" s="54">
        <f t="shared" si="9"/>
        <v>-18.253968253968253</v>
      </c>
      <c r="H24" s="14">
        <v>1356</v>
      </c>
      <c r="I24" s="54">
        <f t="shared" si="10"/>
        <v>4.387990762124711</v>
      </c>
      <c r="J24" s="14">
        <v>7989</v>
      </c>
      <c r="K24" s="54">
        <f t="shared" si="11"/>
        <v>-5.578536815979199</v>
      </c>
      <c r="L24" s="14">
        <v>39719</v>
      </c>
      <c r="M24" s="55">
        <f t="shared" si="12"/>
        <v>-5.069311663479923</v>
      </c>
    </row>
    <row r="25" spans="1:13" s="3" customFormat="1" ht="11.25">
      <c r="A25" s="22">
        <v>1999</v>
      </c>
      <c r="B25" s="20">
        <v>51600</v>
      </c>
      <c r="C25" s="54">
        <f t="shared" si="7"/>
        <v>0.848219520775515</v>
      </c>
      <c r="D25" s="14">
        <v>1173</v>
      </c>
      <c r="E25" s="54">
        <f t="shared" si="8"/>
        <v>-4.166666666666666</v>
      </c>
      <c r="F25" s="24">
        <v>126</v>
      </c>
      <c r="G25" s="54">
        <f t="shared" si="9"/>
        <v>4.132231404958678</v>
      </c>
      <c r="H25" s="14">
        <v>1299</v>
      </c>
      <c r="I25" s="54">
        <f t="shared" si="10"/>
        <v>-3.420074349442379</v>
      </c>
      <c r="J25" s="14">
        <v>8461</v>
      </c>
      <c r="K25" s="54">
        <f t="shared" si="11"/>
        <v>-3.6771402550091072</v>
      </c>
      <c r="L25" s="14">
        <v>41840</v>
      </c>
      <c r="M25" s="55">
        <f t="shared" si="12"/>
        <v>1.956770719107147</v>
      </c>
    </row>
    <row r="26" spans="1:13" s="3" customFormat="1" ht="11.25">
      <c r="A26" s="22">
        <v>1998</v>
      </c>
      <c r="B26" s="20">
        <v>51166</v>
      </c>
      <c r="C26" s="54">
        <f t="shared" si="7"/>
        <v>2.1766914290278776</v>
      </c>
      <c r="D26" s="14">
        <v>1224</v>
      </c>
      <c r="E26" s="54">
        <f t="shared" si="8"/>
        <v>6.434782608695652</v>
      </c>
      <c r="F26" s="24">
        <v>121</v>
      </c>
      <c r="G26" s="54">
        <f t="shared" si="9"/>
        <v>15.238095238095239</v>
      </c>
      <c r="H26" s="14">
        <v>1345</v>
      </c>
      <c r="I26" s="54">
        <f t="shared" si="10"/>
        <v>7.171314741035857</v>
      </c>
      <c r="J26" s="14">
        <v>8784</v>
      </c>
      <c r="K26" s="54">
        <f t="shared" si="11"/>
        <v>-4.821757503521508</v>
      </c>
      <c r="L26" s="14">
        <v>41037</v>
      </c>
      <c r="M26" s="55">
        <f t="shared" si="12"/>
        <v>3.6497272176197213</v>
      </c>
    </row>
    <row r="27" spans="1:13" s="3" customFormat="1" ht="11.25">
      <c r="A27" s="22">
        <v>1997</v>
      </c>
      <c r="B27" s="20">
        <v>50076</v>
      </c>
      <c r="C27" s="54">
        <f t="shared" si="7"/>
        <v>2.7199999999999998</v>
      </c>
      <c r="D27" s="14">
        <v>1150</v>
      </c>
      <c r="E27" s="54">
        <f t="shared" si="8"/>
        <v>2.4955436720142603</v>
      </c>
      <c r="F27" s="24">
        <v>105</v>
      </c>
      <c r="G27" s="54">
        <f t="shared" si="9"/>
        <v>-8.695652173913043</v>
      </c>
      <c r="H27" s="14">
        <v>1255</v>
      </c>
      <c r="I27" s="54">
        <f t="shared" si="10"/>
        <v>1.4551333872271623</v>
      </c>
      <c r="J27" s="14">
        <v>9229</v>
      </c>
      <c r="K27" s="54">
        <f t="shared" si="11"/>
        <v>1.1618984983009975</v>
      </c>
      <c r="L27" s="14">
        <v>39592</v>
      </c>
      <c r="M27" s="55">
        <f t="shared" si="12"/>
        <v>3.131023704089607</v>
      </c>
    </row>
    <row r="28" spans="1:13" s="3" customFormat="1" ht="11.25">
      <c r="A28" s="22">
        <v>1996</v>
      </c>
      <c r="B28" s="20">
        <v>48750</v>
      </c>
      <c r="C28" s="54">
        <f t="shared" si="7"/>
        <v>-3.9295286142204002</v>
      </c>
      <c r="D28" s="14">
        <v>1122</v>
      </c>
      <c r="E28" s="54">
        <f t="shared" si="8"/>
        <v>-8.631921824104234</v>
      </c>
      <c r="F28" s="24">
        <v>115</v>
      </c>
      <c r="G28" s="54">
        <f t="shared" si="9"/>
        <v>5.5045871559633035</v>
      </c>
      <c r="H28" s="14">
        <v>1237</v>
      </c>
      <c r="I28" s="54">
        <f t="shared" si="10"/>
        <v>-7.479431563201197</v>
      </c>
      <c r="J28" s="14">
        <v>9123</v>
      </c>
      <c r="K28" s="54">
        <f t="shared" si="11"/>
        <v>-11.142495373526835</v>
      </c>
      <c r="L28" s="14">
        <v>38390</v>
      </c>
      <c r="M28" s="55">
        <f t="shared" si="12"/>
        <v>-1.9161982626469085</v>
      </c>
    </row>
    <row r="29" spans="1:13" s="3" customFormat="1" ht="11.25">
      <c r="A29" s="22">
        <v>1995</v>
      </c>
      <c r="B29" s="20">
        <v>50744</v>
      </c>
      <c r="C29" s="54">
        <f t="shared" si="7"/>
        <v>-4.289109359085594</v>
      </c>
      <c r="D29" s="14">
        <v>1228</v>
      </c>
      <c r="E29" s="54">
        <f t="shared" si="8"/>
        <v>-13.215547703180212</v>
      </c>
      <c r="F29" s="24">
        <v>109</v>
      </c>
      <c r="G29" s="54">
        <f t="shared" si="9"/>
        <v>-26.845637583892618</v>
      </c>
      <c r="H29" s="14">
        <v>1337</v>
      </c>
      <c r="I29" s="54">
        <f t="shared" si="10"/>
        <v>-14.514066496163682</v>
      </c>
      <c r="J29" s="14">
        <v>10267</v>
      </c>
      <c r="K29" s="54">
        <f t="shared" si="11"/>
        <v>-8.00179211469534</v>
      </c>
      <c r="L29" s="14">
        <v>39140</v>
      </c>
      <c r="M29" s="55">
        <f t="shared" si="12"/>
        <v>-2.863949967737132</v>
      </c>
    </row>
    <row r="30" spans="1:13" s="3" customFormat="1" ht="11.25">
      <c r="A30" s="22">
        <v>1994</v>
      </c>
      <c r="B30" s="20">
        <v>53018</v>
      </c>
      <c r="C30" s="54">
        <f t="shared" si="7"/>
        <v>-3.4860648426264724</v>
      </c>
      <c r="D30" s="14">
        <v>1415</v>
      </c>
      <c r="E30" s="54">
        <f t="shared" si="8"/>
        <v>5.12630014858841</v>
      </c>
      <c r="F30" s="24">
        <v>149</v>
      </c>
      <c r="G30" s="54">
        <f t="shared" si="9"/>
        <v>-12.865497076023392</v>
      </c>
      <c r="H30" s="14">
        <v>1564</v>
      </c>
      <c r="I30" s="54">
        <f t="shared" si="10"/>
        <v>3.0982201713909028</v>
      </c>
      <c r="J30" s="14">
        <v>11160</v>
      </c>
      <c r="K30" s="54">
        <f t="shared" si="11"/>
        <v>-4.4520547945205475</v>
      </c>
      <c r="L30" s="14">
        <v>40294</v>
      </c>
      <c r="M30" s="55">
        <f t="shared" si="12"/>
        <v>-3.4550507954763274</v>
      </c>
    </row>
    <row r="31" spans="1:13" s="3" customFormat="1" ht="11.25">
      <c r="A31" s="22">
        <v>1993</v>
      </c>
      <c r="B31" s="20">
        <v>54933</v>
      </c>
      <c r="C31" s="54">
        <f t="shared" si="7"/>
        <v>-0.9109275226379018</v>
      </c>
      <c r="D31" s="14">
        <v>1346</v>
      </c>
      <c r="E31" s="54">
        <f t="shared" si="8"/>
        <v>-2.4637681159420293</v>
      </c>
      <c r="F31" s="24">
        <v>171</v>
      </c>
      <c r="G31" s="54">
        <f t="shared" si="9"/>
        <v>-1.1560693641618496</v>
      </c>
      <c r="H31" s="14">
        <v>1517</v>
      </c>
      <c r="I31" s="54">
        <f t="shared" si="10"/>
        <v>-2.31809401159047</v>
      </c>
      <c r="J31" s="14">
        <v>11680</v>
      </c>
      <c r="K31" s="54">
        <f t="shared" si="11"/>
        <v>-3.574671840171716</v>
      </c>
      <c r="L31" s="14">
        <v>41736</v>
      </c>
      <c r="M31" s="55">
        <f t="shared" si="12"/>
        <v>-0.08618213157138753</v>
      </c>
    </row>
    <row r="32" spans="1:13" s="3" customFormat="1" ht="11.25">
      <c r="A32" s="22">
        <v>1992</v>
      </c>
      <c r="B32" s="20">
        <v>55438</v>
      </c>
      <c r="C32" s="54">
        <f t="shared" si="7"/>
        <v>-4.783333047077615</v>
      </c>
      <c r="D32" s="14">
        <v>1380</v>
      </c>
      <c r="E32" s="54">
        <f t="shared" si="8"/>
        <v>-6.1862678450034</v>
      </c>
      <c r="F32" s="24">
        <v>173</v>
      </c>
      <c r="G32" s="54">
        <f t="shared" si="9"/>
        <v>-17.22488038277512</v>
      </c>
      <c r="H32" s="14">
        <v>1553</v>
      </c>
      <c r="I32" s="54">
        <f t="shared" si="10"/>
        <v>-7.559523809523809</v>
      </c>
      <c r="J32" s="14">
        <v>12113</v>
      </c>
      <c r="K32" s="54">
        <f t="shared" si="11"/>
        <v>-6.571538758195141</v>
      </c>
      <c r="L32" s="14">
        <v>41772</v>
      </c>
      <c r="M32" s="55">
        <f t="shared" si="12"/>
        <v>-4.144292991876635</v>
      </c>
    </row>
    <row r="33" spans="1:13" s="3" customFormat="1" ht="11.25">
      <c r="A33" s="22">
        <v>1991</v>
      </c>
      <c r="B33" s="20">
        <v>58223</v>
      </c>
      <c r="C33" s="54">
        <f t="shared" si="7"/>
        <v>-6.762642923485891</v>
      </c>
      <c r="D33" s="14">
        <v>1471</v>
      </c>
      <c r="E33" s="54">
        <f t="shared" si="8"/>
        <v>-6.543837357052097</v>
      </c>
      <c r="F33" s="24">
        <v>209</v>
      </c>
      <c r="G33" s="54">
        <f t="shared" si="9"/>
        <v>10</v>
      </c>
      <c r="H33" s="14">
        <v>1680</v>
      </c>
      <c r="I33" s="54">
        <f t="shared" si="10"/>
        <v>-4.761904761904762</v>
      </c>
      <c r="J33" s="14">
        <v>12965</v>
      </c>
      <c r="K33" s="54">
        <f t="shared" si="11"/>
        <v>-6.4844200807847665</v>
      </c>
      <c r="L33" s="14">
        <v>43578</v>
      </c>
      <c r="M33" s="55">
        <f t="shared" si="12"/>
        <v>-6.920415224913495</v>
      </c>
    </row>
    <row r="34" spans="1:13" s="3" customFormat="1" ht="11.25">
      <c r="A34" s="22">
        <v>1990</v>
      </c>
      <c r="B34" s="20">
        <v>62446</v>
      </c>
      <c r="C34" s="54">
        <f t="shared" si="7"/>
        <v>-0.8510368041662697</v>
      </c>
      <c r="D34" s="14">
        <v>1574</v>
      </c>
      <c r="E34" s="54">
        <f t="shared" si="8"/>
        <v>5.779569892473118</v>
      </c>
      <c r="F34" s="24">
        <v>190</v>
      </c>
      <c r="G34" s="54">
        <f t="shared" si="9"/>
        <v>-39.1025641025641</v>
      </c>
      <c r="H34" s="14">
        <v>1764</v>
      </c>
      <c r="I34" s="54">
        <f t="shared" si="10"/>
        <v>-2</v>
      </c>
      <c r="J34" s="14">
        <v>13864</v>
      </c>
      <c r="K34" s="54">
        <f t="shared" si="11"/>
        <v>-4.485015501205649</v>
      </c>
      <c r="L34" s="14">
        <v>46818</v>
      </c>
      <c r="M34" s="55">
        <f t="shared" si="12"/>
        <v>0.3235691173634474</v>
      </c>
    </row>
    <row r="35" spans="1:13" s="3" customFormat="1" ht="11.25">
      <c r="A35" s="22">
        <v>1989</v>
      </c>
      <c r="B35" s="20">
        <v>62982</v>
      </c>
      <c r="C35" s="54">
        <f t="shared" si="7"/>
        <v>1.9852322041583004</v>
      </c>
      <c r="D35" s="14">
        <v>1488</v>
      </c>
      <c r="E35" s="54">
        <f t="shared" si="8"/>
        <v>3.910614525139665</v>
      </c>
      <c r="F35" s="24">
        <v>312</v>
      </c>
      <c r="G35" s="54">
        <f t="shared" si="9"/>
        <v>-7.964601769911504</v>
      </c>
      <c r="H35" s="14">
        <v>1800</v>
      </c>
      <c r="I35" s="54">
        <f t="shared" si="10"/>
        <v>1.637492941840768</v>
      </c>
      <c r="J35" s="14">
        <v>14515</v>
      </c>
      <c r="K35" s="54">
        <f t="shared" si="11"/>
        <v>3.46425261957374</v>
      </c>
      <c r="L35" s="14">
        <v>46667</v>
      </c>
      <c r="M35" s="55">
        <f t="shared" si="12"/>
        <v>1.5471320393419794</v>
      </c>
    </row>
    <row r="36" spans="1:13" s="3" customFormat="1" ht="11.25">
      <c r="A36" s="22">
        <v>1988</v>
      </c>
      <c r="B36" s="20">
        <v>61756</v>
      </c>
      <c r="C36" s="54">
        <f t="shared" si="7"/>
        <v>3.4976285843570363</v>
      </c>
      <c r="D36" s="14">
        <v>1432</v>
      </c>
      <c r="E36" s="54">
        <f t="shared" si="8"/>
        <v>3.0215827338129495</v>
      </c>
      <c r="F36" s="24">
        <v>339</v>
      </c>
      <c r="G36" s="54">
        <f t="shared" si="9"/>
        <v>-10.789473684210527</v>
      </c>
      <c r="H36" s="14">
        <v>1771</v>
      </c>
      <c r="I36" s="54">
        <f t="shared" si="10"/>
        <v>0.05649717514124294</v>
      </c>
      <c r="J36" s="14">
        <v>14029</v>
      </c>
      <c r="K36" s="54">
        <f t="shared" si="11"/>
        <v>1.5931638786298792</v>
      </c>
      <c r="L36" s="14">
        <v>45956</v>
      </c>
      <c r="M36" s="55">
        <f t="shared" si="12"/>
        <v>4.232252211385801</v>
      </c>
    </row>
    <row r="37" spans="1:13" s="3" customFormat="1" ht="11.25">
      <c r="A37" s="22">
        <v>1987</v>
      </c>
      <c r="B37" s="20">
        <v>59669</v>
      </c>
      <c r="C37" s="54">
        <f t="shared" si="7"/>
        <v>1.9721438947278476</v>
      </c>
      <c r="D37" s="14">
        <v>1390</v>
      </c>
      <c r="E37" s="54">
        <f t="shared" si="8"/>
        <v>-4.532967032967033</v>
      </c>
      <c r="F37" s="24">
        <v>380</v>
      </c>
      <c r="G37" s="54">
        <f t="shared" si="9"/>
        <v>15.151515151515152</v>
      </c>
      <c r="H37" s="14">
        <v>1770</v>
      </c>
      <c r="I37" s="54">
        <f t="shared" si="10"/>
        <v>-0.8958566629339306</v>
      </c>
      <c r="J37" s="14">
        <v>13809</v>
      </c>
      <c r="K37" s="54">
        <f t="shared" si="11"/>
        <v>0.3269398430688753</v>
      </c>
      <c r="L37" s="14">
        <v>44090</v>
      </c>
      <c r="M37" s="55">
        <f t="shared" si="12"/>
        <v>2.6184103339927844</v>
      </c>
    </row>
    <row r="38" spans="1:13" s="3" customFormat="1" ht="11.25">
      <c r="A38" s="22">
        <v>1986</v>
      </c>
      <c r="B38" s="20">
        <v>58515</v>
      </c>
      <c r="C38" s="54">
        <f t="shared" si="7"/>
        <v>6.728559442600226</v>
      </c>
      <c r="D38" s="14">
        <v>1456</v>
      </c>
      <c r="E38" s="54">
        <f t="shared" si="8"/>
        <v>11.314984709480122</v>
      </c>
      <c r="F38" s="24">
        <v>330</v>
      </c>
      <c r="G38" s="54">
        <f t="shared" si="9"/>
        <v>-6.25</v>
      </c>
      <c r="H38" s="14">
        <v>1786</v>
      </c>
      <c r="I38" s="54">
        <f t="shared" si="10"/>
        <v>7.590361445783132</v>
      </c>
      <c r="J38" s="14">
        <v>13764</v>
      </c>
      <c r="K38" s="54">
        <f t="shared" si="11"/>
        <v>3.589975163693836</v>
      </c>
      <c r="L38" s="14">
        <v>42965</v>
      </c>
      <c r="M38" s="55">
        <f t="shared" si="12"/>
        <v>7.738408686275985</v>
      </c>
    </row>
    <row r="39" spans="1:13" s="3" customFormat="1" ht="11.25">
      <c r="A39" s="22">
        <v>1985</v>
      </c>
      <c r="B39" s="20">
        <v>54826</v>
      </c>
      <c r="C39" s="54">
        <f t="shared" si="7"/>
        <v>-6.534376651494229</v>
      </c>
      <c r="D39" s="14">
        <v>1308</v>
      </c>
      <c r="E39" s="54">
        <f t="shared" si="8"/>
        <v>-4.455807158509861</v>
      </c>
      <c r="F39" s="24">
        <v>352</v>
      </c>
      <c r="G39" s="54">
        <f t="shared" si="9"/>
        <v>-3.0303030303030303</v>
      </c>
      <c r="H39" s="14">
        <v>1660</v>
      </c>
      <c r="I39" s="54">
        <f t="shared" si="10"/>
        <v>-4.157043879907621</v>
      </c>
      <c r="J39" s="14">
        <v>13287</v>
      </c>
      <c r="K39" s="54">
        <f t="shared" si="11"/>
        <v>-8.181881003386081</v>
      </c>
      <c r="L39" s="14">
        <v>39879</v>
      </c>
      <c r="M39" s="55">
        <f t="shared" si="12"/>
        <v>-6.069813453928774</v>
      </c>
    </row>
    <row r="40" spans="1:13" s="3" customFormat="1" ht="11.25">
      <c r="A40" s="22">
        <v>1984</v>
      </c>
      <c r="B40" s="20">
        <v>58659</v>
      </c>
      <c r="C40" s="54">
        <f t="shared" si="7"/>
        <v>-0.20245670148695089</v>
      </c>
      <c r="D40" s="14">
        <v>1369</v>
      </c>
      <c r="E40" s="54">
        <f t="shared" si="8"/>
        <v>-7.437457741717377</v>
      </c>
      <c r="F40" s="24">
        <v>363</v>
      </c>
      <c r="G40" s="54">
        <f t="shared" si="9"/>
        <v>-11.893203883495145</v>
      </c>
      <c r="H40" s="14">
        <v>1732</v>
      </c>
      <c r="I40" s="54">
        <f t="shared" si="10"/>
        <v>-8.408249603384453</v>
      </c>
      <c r="J40" s="14">
        <v>14471</v>
      </c>
      <c r="K40" s="54">
        <f t="shared" si="11"/>
        <v>-2.643972012917115</v>
      </c>
      <c r="L40" s="14">
        <v>42456</v>
      </c>
      <c r="M40" s="55">
        <f t="shared" si="12"/>
        <v>1.0303881207909953</v>
      </c>
    </row>
    <row r="41" spans="1:13" s="3" customFormat="1" ht="11.25">
      <c r="A41" s="22">
        <v>1983</v>
      </c>
      <c r="B41" s="20">
        <v>58778</v>
      </c>
      <c r="C41" s="54">
        <f t="shared" si="7"/>
        <v>2.3882104969777203</v>
      </c>
      <c r="D41" s="14">
        <v>1479</v>
      </c>
      <c r="E41" s="54">
        <f t="shared" si="8"/>
        <v>1.0245901639344261</v>
      </c>
      <c r="F41" s="24">
        <v>412</v>
      </c>
      <c r="G41" s="54">
        <f t="shared" si="9"/>
        <v>1.477832512315271</v>
      </c>
      <c r="H41" s="14">
        <v>1891</v>
      </c>
      <c r="I41" s="54">
        <f t="shared" si="10"/>
        <v>1.1229946524064172</v>
      </c>
      <c r="J41" s="14">
        <v>14864</v>
      </c>
      <c r="K41" s="54">
        <f t="shared" si="11"/>
        <v>1.8012464899664409</v>
      </c>
      <c r="L41" s="14">
        <v>42023</v>
      </c>
      <c r="M41" s="55">
        <f t="shared" si="12"/>
        <v>2.6553644713699436</v>
      </c>
    </row>
    <row r="42" spans="1:13" s="3" customFormat="1" ht="11.25">
      <c r="A42" s="22">
        <v>1982</v>
      </c>
      <c r="B42" s="20">
        <v>57407</v>
      </c>
      <c r="C42" s="54">
        <f t="shared" si="7"/>
        <v>-2.739563567362429</v>
      </c>
      <c r="D42" s="14">
        <v>1464</v>
      </c>
      <c r="E42" s="54">
        <f t="shared" si="8"/>
        <v>-6.3938618925831205</v>
      </c>
      <c r="F42" s="24">
        <v>406</v>
      </c>
      <c r="G42" s="54">
        <f t="shared" si="9"/>
        <v>-10.572687224669604</v>
      </c>
      <c r="H42" s="14">
        <v>1870</v>
      </c>
      <c r="I42" s="54">
        <f t="shared" si="10"/>
        <v>-7.333994053518335</v>
      </c>
      <c r="J42" s="14">
        <v>14601</v>
      </c>
      <c r="K42" s="54">
        <f t="shared" si="11"/>
        <v>-3.2469683917566763</v>
      </c>
      <c r="L42" s="14">
        <v>40936</v>
      </c>
      <c r="M42" s="55">
        <f t="shared" si="12"/>
        <v>-2.335679351067637</v>
      </c>
    </row>
    <row r="43" spans="1:13" s="3" customFormat="1" ht="11.25">
      <c r="A43" s="22">
        <v>1981</v>
      </c>
      <c r="B43" s="20">
        <v>59024</v>
      </c>
      <c r="C43" s="54">
        <f t="shared" si="7"/>
        <v>-2.853945159485171</v>
      </c>
      <c r="D43" s="14">
        <v>1564</v>
      </c>
      <c r="E43" s="54">
        <f t="shared" si="8"/>
        <v>-3.217821782178218</v>
      </c>
      <c r="F43" s="24">
        <v>454</v>
      </c>
      <c r="G43" s="54">
        <f t="shared" si="9"/>
        <v>-18.491921005385997</v>
      </c>
      <c r="H43" s="14">
        <v>2018</v>
      </c>
      <c r="I43" s="54">
        <f t="shared" si="10"/>
        <v>-7.13299585826047</v>
      </c>
      <c r="J43" s="14">
        <v>15091</v>
      </c>
      <c r="K43" s="54">
        <f t="shared" si="11"/>
        <v>-5.177505497957902</v>
      </c>
      <c r="L43" s="14">
        <v>41915</v>
      </c>
      <c r="M43" s="55">
        <f t="shared" si="12"/>
        <v>-1.7693930161706117</v>
      </c>
    </row>
    <row r="44" spans="1:13" s="3" customFormat="1" ht="11.25">
      <c r="A44" s="22">
        <v>1980</v>
      </c>
      <c r="B44" s="20">
        <v>60758</v>
      </c>
      <c r="C44" s="54">
        <f t="shared" si="7"/>
        <v>0.9067959875107952</v>
      </c>
      <c r="D44" s="14">
        <v>1616</v>
      </c>
      <c r="E44" s="54">
        <f t="shared" si="8"/>
        <v>2.7989821882951653</v>
      </c>
      <c r="F44" s="24">
        <v>557</v>
      </c>
      <c r="G44" s="54">
        <f t="shared" si="9"/>
        <v>2.389705882352941</v>
      </c>
      <c r="H44" s="14">
        <v>2173</v>
      </c>
      <c r="I44" s="54">
        <f t="shared" si="10"/>
        <v>2.6937618147448017</v>
      </c>
      <c r="J44" s="14">
        <v>15915</v>
      </c>
      <c r="K44" s="54">
        <f t="shared" si="11"/>
        <v>1.0476190476190477</v>
      </c>
      <c r="L44" s="14">
        <v>42670</v>
      </c>
      <c r="M44" s="55">
        <f t="shared" si="12"/>
        <v>0.7651253955509375</v>
      </c>
    </row>
    <row r="45" spans="1:13" s="3" customFormat="1" ht="11.25">
      <c r="A45" s="22">
        <v>1979</v>
      </c>
      <c r="B45" s="20">
        <v>60212</v>
      </c>
      <c r="C45" s="54">
        <f t="shared" si="7"/>
        <v>-5.644529413608299</v>
      </c>
      <c r="D45" s="14">
        <v>1572</v>
      </c>
      <c r="E45" s="54">
        <f t="shared" si="8"/>
        <v>-4.37956204379562</v>
      </c>
      <c r="F45" s="24">
        <v>544</v>
      </c>
      <c r="G45" s="54">
        <f t="shared" si="9"/>
        <v>-25.274725274725274</v>
      </c>
      <c r="H45" s="14">
        <v>2116</v>
      </c>
      <c r="I45" s="54">
        <f t="shared" si="10"/>
        <v>-10.792580101180437</v>
      </c>
      <c r="J45" s="14">
        <v>15750</v>
      </c>
      <c r="K45" s="54">
        <f t="shared" si="11"/>
        <v>-5.376990087113247</v>
      </c>
      <c r="L45" s="14">
        <v>42346</v>
      </c>
      <c r="M45" s="55">
        <f t="shared" si="12"/>
        <v>-5.471348527803201</v>
      </c>
    </row>
    <row r="46" spans="1:13" s="3" customFormat="1" ht="11.25">
      <c r="A46" s="22">
        <v>1978</v>
      </c>
      <c r="B46" s="20">
        <v>63814</v>
      </c>
      <c r="C46" s="54">
        <f t="shared" si="7"/>
        <v>1.0946881485353992</v>
      </c>
      <c r="D46" s="14">
        <v>1644</v>
      </c>
      <c r="E46" s="54">
        <f t="shared" si="8"/>
        <v>2.9430181590482154</v>
      </c>
      <c r="F46" s="24">
        <v>728</v>
      </c>
      <c r="G46" s="54">
        <f t="shared" si="9"/>
        <v>3.851640513552068</v>
      </c>
      <c r="H46" s="14">
        <v>2372</v>
      </c>
      <c r="I46" s="54">
        <f t="shared" si="10"/>
        <v>3.2201914708442123</v>
      </c>
      <c r="J46" s="14">
        <v>16645</v>
      </c>
      <c r="K46" s="54">
        <f t="shared" si="11"/>
        <v>5.148452305748578</v>
      </c>
      <c r="L46" s="14">
        <v>44797</v>
      </c>
      <c r="M46" s="55">
        <f t="shared" si="12"/>
        <v>-0.4400488943215913</v>
      </c>
    </row>
    <row r="47" spans="1:13" s="3" customFormat="1" ht="11.25">
      <c r="A47" s="22">
        <v>1977</v>
      </c>
      <c r="B47" s="20">
        <v>63123</v>
      </c>
      <c r="C47" s="54">
        <f t="shared" si="7"/>
        <v>0.9192939822216537</v>
      </c>
      <c r="D47" s="14">
        <v>1597</v>
      </c>
      <c r="E47" s="54">
        <f t="shared" si="8"/>
        <v>3.9713541666666665</v>
      </c>
      <c r="F47" s="24">
        <v>701</v>
      </c>
      <c r="G47" s="54">
        <f t="shared" si="9"/>
        <v>-3.708791208791209</v>
      </c>
      <c r="H47" s="14">
        <v>2298</v>
      </c>
      <c r="I47" s="54">
        <f t="shared" si="10"/>
        <v>1.5017667844522968</v>
      </c>
      <c r="J47" s="14">
        <v>15830</v>
      </c>
      <c r="K47" s="54">
        <f t="shared" si="11"/>
        <v>-1.4137136451391916</v>
      </c>
      <c r="L47" s="14">
        <v>44995</v>
      </c>
      <c r="M47" s="55">
        <f t="shared" si="12"/>
        <v>1.7364958057295317</v>
      </c>
    </row>
    <row r="48" spans="1:13" s="3" customFormat="1" ht="11.25">
      <c r="A48" s="22">
        <v>1976</v>
      </c>
      <c r="B48" s="20">
        <v>62548</v>
      </c>
      <c r="C48" s="54">
        <f t="shared" si="7"/>
        <v>3.597455942758712</v>
      </c>
      <c r="D48" s="14">
        <v>1536</v>
      </c>
      <c r="E48" s="54">
        <f t="shared" si="8"/>
        <v>5.205479452054795</v>
      </c>
      <c r="F48" s="24">
        <v>728</v>
      </c>
      <c r="G48" s="54">
        <f t="shared" si="9"/>
        <v>3.851640513552068</v>
      </c>
      <c r="H48" s="14">
        <v>2264</v>
      </c>
      <c r="I48" s="54">
        <f t="shared" si="10"/>
        <v>4.766311892642295</v>
      </c>
      <c r="J48" s="14">
        <v>16057</v>
      </c>
      <c r="K48" s="54">
        <f t="shared" si="11"/>
        <v>1.67806484295846</v>
      </c>
      <c r="L48" s="14">
        <v>44227</v>
      </c>
      <c r="M48" s="55">
        <f t="shared" si="12"/>
        <v>4.252410249157297</v>
      </c>
    </row>
    <row r="49" spans="1:13" s="3" customFormat="1" ht="11.25">
      <c r="A49" s="22">
        <v>1975</v>
      </c>
      <c r="B49" s="20">
        <v>60376</v>
      </c>
      <c r="C49" s="54">
        <f t="shared" si="7"/>
        <v>-4.9780449802483515</v>
      </c>
      <c r="D49" s="14">
        <v>1460</v>
      </c>
      <c r="E49" s="54">
        <f t="shared" si="8"/>
        <v>-7.242693773824651</v>
      </c>
      <c r="F49" s="24">
        <v>701</v>
      </c>
      <c r="G49" s="54">
        <f t="shared" si="9"/>
        <v>-14.407814407814406</v>
      </c>
      <c r="H49" s="14">
        <v>2161</v>
      </c>
      <c r="I49" s="54">
        <f t="shared" si="10"/>
        <v>-9.694943585457585</v>
      </c>
      <c r="J49" s="14">
        <v>15792</v>
      </c>
      <c r="K49" s="54">
        <f t="shared" si="11"/>
        <v>-4.325699745547073</v>
      </c>
      <c r="L49" s="14">
        <v>42423</v>
      </c>
      <c r="M49" s="55">
        <f t="shared" si="12"/>
        <v>-4.966397849462366</v>
      </c>
    </row>
    <row r="50" spans="1:13" s="3" customFormat="1" ht="11.25">
      <c r="A50" s="22">
        <v>1974</v>
      </c>
      <c r="B50" s="20">
        <v>63539</v>
      </c>
      <c r="C50" s="54">
        <f t="shared" si="7"/>
        <v>-4.347629728875306</v>
      </c>
      <c r="D50" s="14">
        <v>1574</v>
      </c>
      <c r="E50" s="54">
        <f t="shared" si="8"/>
        <v>-5.973715651135006</v>
      </c>
      <c r="F50" s="24">
        <v>819</v>
      </c>
      <c r="G50" s="54">
        <f t="shared" si="9"/>
        <v>-16.76829268292683</v>
      </c>
      <c r="H50" s="14">
        <v>2393</v>
      </c>
      <c r="I50" s="54">
        <f t="shared" si="10"/>
        <v>-9.969902182091799</v>
      </c>
      <c r="J50" s="14">
        <v>16506</v>
      </c>
      <c r="K50" s="54">
        <f t="shared" si="11"/>
        <v>-4.4349235757295045</v>
      </c>
      <c r="L50" s="14">
        <v>44640</v>
      </c>
      <c r="M50" s="55">
        <f t="shared" si="12"/>
        <v>-3.9938060520033547</v>
      </c>
    </row>
    <row r="51" spans="1:13" s="3" customFormat="1" ht="11.25">
      <c r="A51" s="22">
        <v>1973</v>
      </c>
      <c r="B51" s="20">
        <v>66427</v>
      </c>
      <c r="C51" s="54">
        <f t="shared" si="7"/>
        <v>-12.461289089782955</v>
      </c>
      <c r="D51" s="14">
        <v>1674</v>
      </c>
      <c r="E51" s="54">
        <f t="shared" si="8"/>
        <v>0.4801920768307323</v>
      </c>
      <c r="F51" s="24">
        <v>984</v>
      </c>
      <c r="G51" s="60" t="s">
        <v>29</v>
      </c>
      <c r="H51" s="14">
        <v>2658</v>
      </c>
      <c r="I51" s="60" t="s">
        <v>29</v>
      </c>
      <c r="J51" s="14">
        <v>17272</v>
      </c>
      <c r="K51" s="54">
        <f t="shared" si="11"/>
        <v>-12.462622269525113</v>
      </c>
      <c r="L51" s="14">
        <v>46497</v>
      </c>
      <c r="M51" s="55">
        <f t="shared" si="12"/>
        <v>-14.66248210549499</v>
      </c>
    </row>
    <row r="52" spans="1:13" s="3" customFormat="1" ht="11.25">
      <c r="A52" s="22">
        <v>1972</v>
      </c>
      <c r="B52" s="20">
        <v>75883</v>
      </c>
      <c r="C52" s="54">
        <f t="shared" si="7"/>
        <v>5.670440461767696</v>
      </c>
      <c r="D52" s="14">
        <v>1666</v>
      </c>
      <c r="E52" s="54">
        <f t="shared" si="8"/>
        <v>4.91183879093199</v>
      </c>
      <c r="F52" s="24" t="s">
        <v>1</v>
      </c>
      <c r="G52" s="60" t="s">
        <v>29</v>
      </c>
      <c r="H52" s="60" t="s">
        <v>29</v>
      </c>
      <c r="I52" s="60" t="s">
        <v>29</v>
      </c>
      <c r="J52" s="14">
        <v>19731</v>
      </c>
      <c r="K52" s="54">
        <f t="shared" si="11"/>
        <v>7.140529973935708</v>
      </c>
      <c r="L52" s="14">
        <v>54486</v>
      </c>
      <c r="M52" s="55">
        <f t="shared" si="12"/>
        <v>5.171115872372459</v>
      </c>
    </row>
    <row r="53" spans="1:13" s="3" customFormat="1" ht="11.25">
      <c r="A53" s="22">
        <v>1971</v>
      </c>
      <c r="B53" s="20">
        <v>71811</v>
      </c>
      <c r="C53" s="54">
        <f t="shared" si="7"/>
        <v>-6.700187090739009</v>
      </c>
      <c r="D53" s="14">
        <v>1588</v>
      </c>
      <c r="E53" s="54">
        <f t="shared" si="8"/>
        <v>13.428571428571429</v>
      </c>
      <c r="F53" s="24" t="s">
        <v>1</v>
      </c>
      <c r="G53" s="60" t="s">
        <v>29</v>
      </c>
      <c r="H53" s="60" t="s">
        <v>29</v>
      </c>
      <c r="I53" s="60" t="s">
        <v>29</v>
      </c>
      <c r="J53" s="14">
        <v>18416</v>
      </c>
      <c r="K53" s="54">
        <f t="shared" si="11"/>
        <v>-6.131810999541261</v>
      </c>
      <c r="L53" s="14">
        <v>51807</v>
      </c>
      <c r="M53" s="55">
        <f t="shared" si="12"/>
        <v>-7.40317074478543</v>
      </c>
    </row>
    <row r="54" spans="1:13" s="3" customFormat="1" ht="11.25">
      <c r="A54" s="22">
        <v>1970</v>
      </c>
      <c r="B54" s="20">
        <v>76968</v>
      </c>
      <c r="C54" s="54">
        <f t="shared" si="7"/>
        <v>4.510767726692556</v>
      </c>
      <c r="D54" s="14">
        <v>1400</v>
      </c>
      <c r="E54" s="54">
        <f t="shared" si="8"/>
        <v>8.527131782945736</v>
      </c>
      <c r="F54" s="24" t="s">
        <v>1</v>
      </c>
      <c r="G54" s="60" t="s">
        <v>29</v>
      </c>
      <c r="H54" s="60" t="s">
        <v>29</v>
      </c>
      <c r="I54" s="60" t="s">
        <v>29</v>
      </c>
      <c r="J54" s="14">
        <v>19619</v>
      </c>
      <c r="K54" s="54">
        <f t="shared" si="11"/>
        <v>26.362231096225685</v>
      </c>
      <c r="L54" s="14">
        <v>55949</v>
      </c>
      <c r="M54" s="55">
        <f t="shared" si="12"/>
        <v>-1.5502375505894774</v>
      </c>
    </row>
    <row r="55" spans="1:13" s="3" customFormat="1" ht="11.25">
      <c r="A55" s="22">
        <v>1969</v>
      </c>
      <c r="B55" s="20">
        <v>73646</v>
      </c>
      <c r="C55" s="54">
        <f t="shared" si="7"/>
        <v>5.19504635118342</v>
      </c>
      <c r="D55" s="14">
        <v>1290</v>
      </c>
      <c r="E55" s="54">
        <f t="shared" si="8"/>
        <v>4.4534412955465585</v>
      </c>
      <c r="F55" s="24" t="s">
        <v>1</v>
      </c>
      <c r="G55" s="60" t="s">
        <v>29</v>
      </c>
      <c r="H55" s="60" t="s">
        <v>29</v>
      </c>
      <c r="I55" s="60" t="s">
        <v>29</v>
      </c>
      <c r="J55" s="14">
        <v>15526</v>
      </c>
      <c r="K55" s="54">
        <f t="shared" si="11"/>
        <v>5.497044234558674</v>
      </c>
      <c r="L55" s="14">
        <v>56830</v>
      </c>
      <c r="M55" s="55">
        <f t="shared" si="12"/>
        <v>5.1297704275117</v>
      </c>
    </row>
    <row r="56" spans="1:13" s="3" customFormat="1" ht="11.25">
      <c r="A56" s="22">
        <v>1968</v>
      </c>
      <c r="B56" s="20">
        <v>70009</v>
      </c>
      <c r="C56" s="54">
        <f t="shared" si="7"/>
        <v>0.6990492355047969</v>
      </c>
      <c r="D56" s="14">
        <v>1235</v>
      </c>
      <c r="E56" s="54">
        <f t="shared" si="8"/>
        <v>1.0638297872340425</v>
      </c>
      <c r="F56" s="24" t="s">
        <v>1</v>
      </c>
      <c r="G56" s="60" t="s">
        <v>29</v>
      </c>
      <c r="H56" s="60" t="s">
        <v>29</v>
      </c>
      <c r="I56" s="60" t="s">
        <v>29</v>
      </c>
      <c r="J56" s="14">
        <v>14717</v>
      </c>
      <c r="K56" s="54">
        <f t="shared" si="11"/>
        <v>4.294522004110268</v>
      </c>
      <c r="L56" s="14">
        <v>54057</v>
      </c>
      <c r="M56" s="55">
        <f t="shared" si="12"/>
        <v>-0.2454327366672818</v>
      </c>
    </row>
    <row r="57" spans="1:13" ht="12.75">
      <c r="A57" s="22">
        <v>1967</v>
      </c>
      <c r="B57" s="20">
        <v>69523</v>
      </c>
      <c r="C57" s="54">
        <f t="shared" si="7"/>
        <v>0.5132431182049503</v>
      </c>
      <c r="D57" s="14">
        <v>1222</v>
      </c>
      <c r="E57" s="54">
        <f t="shared" si="8"/>
        <v>4.533789563729684</v>
      </c>
      <c r="F57" s="24" t="s">
        <v>1</v>
      </c>
      <c r="G57" s="60" t="s">
        <v>29</v>
      </c>
      <c r="H57" s="60" t="s">
        <v>29</v>
      </c>
      <c r="I57" s="60" t="s">
        <v>29</v>
      </c>
      <c r="J57" s="14">
        <v>14111</v>
      </c>
      <c r="K57" s="54">
        <f t="shared" si="11"/>
        <v>2.4466385944533178</v>
      </c>
      <c r="L57" s="14">
        <v>54190</v>
      </c>
      <c r="M57" s="55">
        <f t="shared" si="12"/>
        <v>-0.06454587367450437</v>
      </c>
    </row>
    <row r="58" spans="1:13" ht="12.75">
      <c r="A58" s="16">
        <v>1966</v>
      </c>
      <c r="B58" s="20">
        <v>69168</v>
      </c>
      <c r="C58" s="54">
        <f t="shared" si="7"/>
        <v>-5.607489389576538</v>
      </c>
      <c r="D58" s="5">
        <v>1169</v>
      </c>
      <c r="E58" s="54">
        <f t="shared" si="8"/>
        <v>-8.09748427672956</v>
      </c>
      <c r="F58" s="5" t="s">
        <v>1</v>
      </c>
      <c r="G58" s="60" t="s">
        <v>29</v>
      </c>
      <c r="H58" s="60" t="s">
        <v>29</v>
      </c>
      <c r="I58" s="60" t="s">
        <v>29</v>
      </c>
      <c r="J58" s="5">
        <v>13774</v>
      </c>
      <c r="K58" s="54">
        <f t="shared" si="11"/>
        <v>-4.895394600566181</v>
      </c>
      <c r="L58" s="5">
        <v>54225</v>
      </c>
      <c r="M58" s="55">
        <f t="shared" si="12"/>
        <v>-5.73172003755085</v>
      </c>
    </row>
    <row r="59" spans="1:13" ht="12.75">
      <c r="A59" s="19">
        <v>1965</v>
      </c>
      <c r="B59" s="20">
        <v>73277</v>
      </c>
      <c r="C59" s="60" t="s">
        <v>29</v>
      </c>
      <c r="D59" s="14">
        <v>1272</v>
      </c>
      <c r="E59" s="60" t="s">
        <v>29</v>
      </c>
      <c r="F59" s="5" t="s">
        <v>1</v>
      </c>
      <c r="G59" s="60" t="s">
        <v>29</v>
      </c>
      <c r="H59" s="60" t="s">
        <v>29</v>
      </c>
      <c r="I59" s="60" t="s">
        <v>29</v>
      </c>
      <c r="J59" s="14">
        <v>14483</v>
      </c>
      <c r="K59" s="60" t="s">
        <v>29</v>
      </c>
      <c r="L59" s="14">
        <v>57522</v>
      </c>
      <c r="M59" s="63" t="s">
        <v>29</v>
      </c>
    </row>
    <row r="60" spans="1:13" ht="12.75">
      <c r="A60" s="16">
        <v>1960</v>
      </c>
      <c r="B60" s="17">
        <v>60200</v>
      </c>
      <c r="C60" s="60" t="s">
        <v>29</v>
      </c>
      <c r="D60" s="18">
        <v>1029</v>
      </c>
      <c r="E60" s="60" t="s">
        <v>29</v>
      </c>
      <c r="F60" s="18" t="s">
        <v>1</v>
      </c>
      <c r="G60" s="60" t="s">
        <v>29</v>
      </c>
      <c r="H60" s="60" t="s">
        <v>29</v>
      </c>
      <c r="I60" s="60" t="s">
        <v>29</v>
      </c>
      <c r="J60" s="18">
        <v>11837</v>
      </c>
      <c r="K60" s="60" t="s">
        <v>29</v>
      </c>
      <c r="L60" s="18">
        <v>47334</v>
      </c>
      <c r="M60" s="63" t="s">
        <v>29</v>
      </c>
    </row>
    <row r="61" spans="1:13" ht="12.75">
      <c r="A61" s="69">
        <v>1955</v>
      </c>
      <c r="B61" s="70">
        <v>39144</v>
      </c>
      <c r="C61" s="71" t="s">
        <v>29</v>
      </c>
      <c r="D61" s="72">
        <v>779</v>
      </c>
      <c r="E61" s="71" t="s">
        <v>29</v>
      </c>
      <c r="F61" s="72" t="s">
        <v>1</v>
      </c>
      <c r="G61" s="71" t="s">
        <v>29</v>
      </c>
      <c r="H61" s="71" t="s">
        <v>29</v>
      </c>
      <c r="I61" s="71" t="s">
        <v>29</v>
      </c>
      <c r="J61" s="72">
        <v>8238</v>
      </c>
      <c r="K61" s="71" t="s">
        <v>29</v>
      </c>
      <c r="L61" s="72">
        <v>30127</v>
      </c>
      <c r="M61" s="73" t="s">
        <v>29</v>
      </c>
    </row>
    <row r="62" ht="12.75">
      <c r="A62" s="3" t="s">
        <v>6</v>
      </c>
    </row>
    <row r="63" spans="1:13" ht="25.5" customHeight="1">
      <c r="A63" s="121" t="s">
        <v>89</v>
      </c>
      <c r="B63" s="122"/>
      <c r="C63" s="122"/>
      <c r="D63" s="122"/>
      <c r="E63" s="122"/>
      <c r="F63" s="122"/>
      <c r="G63" s="122"/>
      <c r="H63" s="122"/>
      <c r="I63" s="122"/>
      <c r="J63" s="122"/>
      <c r="K63" s="122"/>
      <c r="L63" s="122"/>
      <c r="M63" s="122"/>
    </row>
    <row r="64" ht="12.75">
      <c r="A64" s="3" t="s">
        <v>4</v>
      </c>
    </row>
    <row r="65" ht="12.75">
      <c r="A65" s="3" t="s">
        <v>122</v>
      </c>
    </row>
  </sheetData>
  <sheetProtection/>
  <mergeCells count="7">
    <mergeCell ref="A63:M63"/>
    <mergeCell ref="D3:M3"/>
    <mergeCell ref="A1:M1"/>
    <mergeCell ref="A2:M2"/>
    <mergeCell ref="A3:A4"/>
    <mergeCell ref="B3:B4"/>
    <mergeCell ref="C3:C4"/>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5"/>
  <sheetViews>
    <sheetView zoomScale="115" zoomScaleNormal="115" zoomScalePageLayoutView="0" workbookViewId="0" topLeftCell="A1">
      <selection activeCell="L6" sqref="L6"/>
    </sheetView>
  </sheetViews>
  <sheetFormatPr defaultColWidth="9.140625" defaultRowHeight="12.75"/>
  <cols>
    <col min="1" max="1" width="7.140625" style="2" customWidth="1"/>
    <col min="2" max="2" width="9.140625" style="62" customWidth="1"/>
    <col min="3" max="3" width="4.421875" style="2" customWidth="1"/>
    <col min="4" max="4" width="5.8515625" style="2" customWidth="1"/>
    <col min="5" max="5" width="6.00390625" style="57" customWidth="1"/>
    <col min="6" max="6" width="7.00390625" style="2" customWidth="1"/>
    <col min="7" max="7" width="5.00390625" style="2" customWidth="1"/>
    <col min="8" max="8" width="6.7109375" style="2" customWidth="1"/>
    <col min="9" max="9" width="5.140625" style="2" customWidth="1"/>
    <col min="10" max="10" width="7.8515625" style="2" customWidth="1"/>
    <col min="11" max="11" width="4.421875" style="2" customWidth="1"/>
    <col min="12" max="12" width="7.57421875" style="2" customWidth="1"/>
    <col min="13" max="13" width="3.57421875" style="2" customWidth="1"/>
    <col min="14" max="16384" width="9.140625" style="2" customWidth="1"/>
  </cols>
  <sheetData>
    <row r="1" spans="1:13" ht="18.75" customHeight="1">
      <c r="A1" s="126" t="s">
        <v>129</v>
      </c>
      <c r="B1" s="127"/>
      <c r="C1" s="127"/>
      <c r="D1" s="127"/>
      <c r="E1" s="127"/>
      <c r="F1" s="127"/>
      <c r="G1" s="128"/>
      <c r="H1" s="128"/>
      <c r="I1" s="128"/>
      <c r="J1" s="128"/>
      <c r="K1" s="128"/>
      <c r="L1" s="128"/>
      <c r="M1" s="129"/>
    </row>
    <row r="2" spans="1:13" ht="17.25" customHeight="1">
      <c r="A2" s="130" t="s">
        <v>7</v>
      </c>
      <c r="B2" s="131"/>
      <c r="C2" s="131"/>
      <c r="D2" s="131"/>
      <c r="E2" s="131"/>
      <c r="F2" s="131"/>
      <c r="G2" s="131"/>
      <c r="H2" s="131"/>
      <c r="I2" s="131"/>
      <c r="J2" s="131"/>
      <c r="K2" s="131"/>
      <c r="L2" s="131"/>
      <c r="M2" s="132"/>
    </row>
    <row r="3" spans="1:13" ht="12.75">
      <c r="A3" s="133" t="s">
        <v>2</v>
      </c>
      <c r="B3" s="135" t="s">
        <v>9</v>
      </c>
      <c r="C3" s="135" t="s">
        <v>0</v>
      </c>
      <c r="D3" s="123" t="s">
        <v>8</v>
      </c>
      <c r="E3" s="124"/>
      <c r="F3" s="124"/>
      <c r="G3" s="124"/>
      <c r="H3" s="124"/>
      <c r="I3" s="124"/>
      <c r="J3" s="124"/>
      <c r="K3" s="124"/>
      <c r="L3" s="124"/>
      <c r="M3" s="125"/>
    </row>
    <row r="4" spans="1:13" s="3" customFormat="1" ht="33.75">
      <c r="A4" s="134"/>
      <c r="B4" s="137"/>
      <c r="C4" s="136"/>
      <c r="D4" s="94" t="s">
        <v>10</v>
      </c>
      <c r="E4" s="95" t="s">
        <v>0</v>
      </c>
      <c r="F4" s="96" t="s">
        <v>11</v>
      </c>
      <c r="G4" s="96" t="s">
        <v>0</v>
      </c>
      <c r="H4" s="96" t="s">
        <v>12</v>
      </c>
      <c r="I4" s="96" t="s">
        <v>0</v>
      </c>
      <c r="J4" s="96" t="s">
        <v>82</v>
      </c>
      <c r="K4" s="96" t="s">
        <v>0</v>
      </c>
      <c r="L4" s="96" t="s">
        <v>13</v>
      </c>
      <c r="M4" s="97" t="s">
        <v>0</v>
      </c>
    </row>
    <row r="5" spans="1:13" s="3" customFormat="1" ht="11.25">
      <c r="A5" s="16">
        <v>2019</v>
      </c>
      <c r="B5" s="17">
        <v>47793</v>
      </c>
      <c r="C5" s="56">
        <f>(B5-B6)/B6*100</f>
        <v>-3.1687501266284417</v>
      </c>
      <c r="D5" s="27">
        <v>483</v>
      </c>
      <c r="E5" s="56">
        <f>(D5-D6)/D6*100</f>
        <v>10.526315789473683</v>
      </c>
      <c r="F5" s="27">
        <v>163</v>
      </c>
      <c r="G5" s="56">
        <f>(F5-F6)/F6*100</f>
        <v>-2.3952095808383236</v>
      </c>
      <c r="H5" s="27">
        <f aca="true" t="shared" si="0" ref="H5:H10">D5+F5</f>
        <v>646</v>
      </c>
      <c r="I5" s="56">
        <f>(H5-H6)/H6*100</f>
        <v>6.95364238410596</v>
      </c>
      <c r="J5" s="27">
        <v>3600</v>
      </c>
      <c r="K5" s="56">
        <f>(J5-J6)/J6*100</f>
        <v>-1.0173219686554853</v>
      </c>
      <c r="L5" s="18">
        <v>43547</v>
      </c>
      <c r="M5" s="55">
        <f>(L5-L6)/L6*100</f>
        <v>-3.4777019239294265</v>
      </c>
    </row>
    <row r="6" spans="1:13" s="3" customFormat="1" ht="11.25">
      <c r="A6" s="16">
        <v>2018</v>
      </c>
      <c r="B6" s="17">
        <v>49357</v>
      </c>
      <c r="C6" s="56">
        <f>(B6-B7)/B7*100</f>
        <v>0.5623357307308328</v>
      </c>
      <c r="D6" s="27">
        <v>437</v>
      </c>
      <c r="E6" s="56">
        <f>(D6-D7)/D7*100</f>
        <v>-3.9560439560439558</v>
      </c>
      <c r="F6" s="27">
        <v>167</v>
      </c>
      <c r="G6" s="56">
        <f>(F6-F7)/F7*100</f>
        <v>8.441558441558442</v>
      </c>
      <c r="H6" s="27">
        <f t="shared" si="0"/>
        <v>604</v>
      </c>
      <c r="I6" s="56">
        <f>(H6-H7)/H7*100</f>
        <v>-0.8210180623973727</v>
      </c>
      <c r="J6" s="27">
        <v>3637</v>
      </c>
      <c r="K6" s="56">
        <f>(J6-J7)/J7*100</f>
        <v>-3.322700691121744</v>
      </c>
      <c r="L6" s="18">
        <v>45116</v>
      </c>
      <c r="M6" s="55">
        <f>(L6-L7)/L7*100</f>
        <v>0.908074256318497</v>
      </c>
    </row>
    <row r="7" spans="1:13" s="3" customFormat="1" ht="11.25">
      <c r="A7" s="16">
        <v>2017</v>
      </c>
      <c r="B7" s="17">
        <v>49081</v>
      </c>
      <c r="C7" s="56">
        <f aca="true" t="shared" si="1" ref="C7:C17">(B7-B8)/B8*100</f>
        <v>-5.48259128023417</v>
      </c>
      <c r="D7" s="27">
        <v>455</v>
      </c>
      <c r="E7" s="56">
        <f aca="true" t="shared" si="2" ref="E7:E17">(D7-D8)/D8*100</f>
        <v>-8.450704225352112</v>
      </c>
      <c r="F7" s="27">
        <v>154</v>
      </c>
      <c r="G7" s="56">
        <f aca="true" t="shared" si="3" ref="G7:G17">(F7-F8)/F8*100</f>
        <v>-10.982658959537572</v>
      </c>
      <c r="H7" s="27">
        <f t="shared" si="0"/>
        <v>609</v>
      </c>
      <c r="I7" s="56">
        <f aca="true" t="shared" si="4" ref="I7:I17">(H7-H8)/H8*100</f>
        <v>-9.104477611940299</v>
      </c>
      <c r="J7" s="27">
        <v>3762</v>
      </c>
      <c r="K7" s="56">
        <f aca="true" t="shared" si="5" ref="K7:K17">(J7-J8)/J8*100</f>
        <v>-8.131868131868131</v>
      </c>
      <c r="L7" s="18">
        <v>44710</v>
      </c>
      <c r="M7" s="55">
        <f aca="true" t="shared" si="6" ref="M7:M17">(L7-L8)/L8*100</f>
        <v>-5.201111040434238</v>
      </c>
    </row>
    <row r="8" spans="1:13" s="3" customFormat="1" ht="11.25">
      <c r="A8" s="16">
        <v>2016</v>
      </c>
      <c r="B8" s="17">
        <v>51928</v>
      </c>
      <c r="C8" s="56">
        <f>(B8-B9)/B9*100</f>
        <v>-1.2644268248626243</v>
      </c>
      <c r="D8" s="27">
        <v>497</v>
      </c>
      <c r="E8" s="56">
        <f>(D8-D9)/D9*100</f>
        <v>-13.864818024263432</v>
      </c>
      <c r="F8" s="27">
        <v>173</v>
      </c>
      <c r="G8" s="56">
        <f>(F8-F9)/F9*100</f>
        <v>-6.486486486486487</v>
      </c>
      <c r="H8" s="27">
        <f t="shared" si="0"/>
        <v>670</v>
      </c>
      <c r="I8" s="56">
        <f>(H8-H9)/H9*100</f>
        <v>-12.073490813648293</v>
      </c>
      <c r="J8" s="27">
        <v>4095</v>
      </c>
      <c r="K8" s="56">
        <f>(J8-J9)/J9*100</f>
        <v>-2.0569241808179863</v>
      </c>
      <c r="L8" s="18">
        <v>47163</v>
      </c>
      <c r="M8" s="55">
        <f>(L8-L9)/L9*100</f>
        <v>-1.0220356768100733</v>
      </c>
    </row>
    <row r="9" spans="1:13" s="3" customFormat="1" ht="11.25">
      <c r="A9" s="16">
        <v>2015</v>
      </c>
      <c r="B9" s="17">
        <v>52593</v>
      </c>
      <c r="C9" s="56">
        <f>(B9-B10)/B10*100</f>
        <v>-2.573079915527398</v>
      </c>
      <c r="D9" s="27">
        <v>577</v>
      </c>
      <c r="E9" s="56">
        <f>(D9-D10)/D10*100</f>
        <v>-0.859106529209622</v>
      </c>
      <c r="F9" s="27">
        <v>185</v>
      </c>
      <c r="G9" s="56">
        <f>(F9-F10)/F10*100</f>
        <v>13.496932515337424</v>
      </c>
      <c r="H9" s="27">
        <f t="shared" si="0"/>
        <v>762</v>
      </c>
      <c r="I9" s="56">
        <f>(H9-H10)/H10*100</f>
        <v>2.2818791946308723</v>
      </c>
      <c r="J9" s="27">
        <v>4181</v>
      </c>
      <c r="K9" s="56">
        <f>(J9-J10)/J10*100</f>
        <v>-6.7573595004460305</v>
      </c>
      <c r="L9" s="18">
        <v>47650</v>
      </c>
      <c r="M9" s="55">
        <f>(L9-L10)/L10*100</f>
        <v>-2.2624248764178616</v>
      </c>
    </row>
    <row r="10" spans="1:13" s="3" customFormat="1" ht="11.25">
      <c r="A10" s="16">
        <v>2014</v>
      </c>
      <c r="B10" s="17">
        <v>53982</v>
      </c>
      <c r="C10" s="56">
        <f>(B10-B11)/B11*100</f>
        <v>0.19674808820253917</v>
      </c>
      <c r="D10" s="27">
        <v>582</v>
      </c>
      <c r="E10" s="56">
        <f>(D10-D11)/D11*100</f>
        <v>-3.1613976705490847</v>
      </c>
      <c r="F10" s="27">
        <v>163</v>
      </c>
      <c r="G10" s="56">
        <f>(F10-F11)/F11*100</f>
        <v>0</v>
      </c>
      <c r="H10" s="27">
        <f t="shared" si="0"/>
        <v>745</v>
      </c>
      <c r="I10" s="56">
        <f>(H10-H11)/H11*100</f>
        <v>-2.486910994764398</v>
      </c>
      <c r="J10" s="27">
        <v>4484</v>
      </c>
      <c r="K10" s="56">
        <f>(J10-J11)/J11*100</f>
        <v>-2.1174416066361057</v>
      </c>
      <c r="L10" s="18">
        <v>48753</v>
      </c>
      <c r="M10" s="55">
        <f>(L10-L11)/L11*100</f>
        <v>0.4574395747048278</v>
      </c>
    </row>
    <row r="11" spans="1:13" s="3" customFormat="1" ht="11.25">
      <c r="A11" s="16">
        <v>2013</v>
      </c>
      <c r="B11" s="17">
        <v>53876</v>
      </c>
      <c r="C11" s="56">
        <f t="shared" si="1"/>
        <v>-5.722185279809611</v>
      </c>
      <c r="D11" s="27">
        <v>601</v>
      </c>
      <c r="E11" s="56">
        <f t="shared" si="2"/>
        <v>-10.298507462686567</v>
      </c>
      <c r="F11" s="27">
        <v>163</v>
      </c>
      <c r="G11" s="56">
        <f t="shared" si="3"/>
        <v>3.821656050955414</v>
      </c>
      <c r="H11" s="27">
        <f aca="true" t="shared" si="7" ref="H11:H19">D11+F11</f>
        <v>764</v>
      </c>
      <c r="I11" s="56">
        <f t="shared" si="4"/>
        <v>-7.617896009673519</v>
      </c>
      <c r="J11" s="27">
        <v>4581</v>
      </c>
      <c r="K11" s="56">
        <f t="shared" si="5"/>
        <v>-3.2728040540540544</v>
      </c>
      <c r="L11" s="18">
        <v>48531</v>
      </c>
      <c r="M11" s="55">
        <f t="shared" si="6"/>
        <v>-5.9166779753019405</v>
      </c>
    </row>
    <row r="12" spans="1:13" s="3" customFormat="1" ht="11.25">
      <c r="A12" s="16">
        <v>2012</v>
      </c>
      <c r="B12" s="17">
        <v>57146</v>
      </c>
      <c r="C12" s="56">
        <f t="shared" si="1"/>
        <v>-8.118015917678271</v>
      </c>
      <c r="D12" s="27">
        <v>670</v>
      </c>
      <c r="E12" s="56">
        <f t="shared" si="2"/>
        <v>-15.29709228824273</v>
      </c>
      <c r="F12" s="27">
        <v>157</v>
      </c>
      <c r="G12" s="56">
        <f t="shared" si="3"/>
        <v>68.81720430107528</v>
      </c>
      <c r="H12" s="27">
        <f t="shared" si="7"/>
        <v>827</v>
      </c>
      <c r="I12" s="56">
        <f t="shared" si="4"/>
        <v>-6.4479638009049784</v>
      </c>
      <c r="J12" s="27">
        <v>4736</v>
      </c>
      <c r="K12" s="56">
        <f>(J12-J13)/J13*100</f>
        <v>-17.476912354068652</v>
      </c>
      <c r="L12" s="18">
        <v>51583</v>
      </c>
      <c r="M12" s="55">
        <f t="shared" si="6"/>
        <v>-7.178075289714244</v>
      </c>
    </row>
    <row r="13" spans="1:13" s="3" customFormat="1" ht="11.25">
      <c r="A13" s="16">
        <v>2011</v>
      </c>
      <c r="B13" s="17">
        <v>62195</v>
      </c>
      <c r="C13" s="56">
        <f t="shared" si="1"/>
        <v>3.8799438802779265</v>
      </c>
      <c r="D13" s="27">
        <v>791</v>
      </c>
      <c r="E13" s="56">
        <f t="shared" si="2"/>
        <v>2.064516129032258</v>
      </c>
      <c r="F13" s="27">
        <v>93</v>
      </c>
      <c r="G13" s="56">
        <f t="shared" si="3"/>
        <v>24</v>
      </c>
      <c r="H13" s="27">
        <f t="shared" si="7"/>
        <v>884</v>
      </c>
      <c r="I13" s="56">
        <f t="shared" si="4"/>
        <v>4</v>
      </c>
      <c r="J13" s="27">
        <v>5739</v>
      </c>
      <c r="K13" s="56">
        <f t="shared" si="5"/>
        <v>2.3724580806278985</v>
      </c>
      <c r="L13" s="18">
        <v>55572</v>
      </c>
      <c r="M13" s="55">
        <f t="shared" si="6"/>
        <v>4.036243822075782</v>
      </c>
    </row>
    <row r="14" spans="1:13" s="3" customFormat="1" ht="11.25">
      <c r="A14" s="16">
        <v>2010</v>
      </c>
      <c r="B14" s="17">
        <v>59872</v>
      </c>
      <c r="C14" s="56">
        <f t="shared" si="1"/>
        <v>-3.955853572459816</v>
      </c>
      <c r="D14" s="27">
        <v>775</v>
      </c>
      <c r="E14" s="56">
        <f t="shared" si="2"/>
        <v>-9.56826137689615</v>
      </c>
      <c r="F14" s="27">
        <v>75</v>
      </c>
      <c r="G14" s="56">
        <f t="shared" si="3"/>
        <v>-24.242424242424242</v>
      </c>
      <c r="H14" s="27">
        <f t="shared" si="7"/>
        <v>850</v>
      </c>
      <c r="I14" s="56">
        <f t="shared" si="4"/>
        <v>-11.08786610878661</v>
      </c>
      <c r="J14" s="27">
        <v>5606</v>
      </c>
      <c r="K14" s="56">
        <f t="shared" si="5"/>
        <v>-10.375699440447642</v>
      </c>
      <c r="L14" s="18">
        <v>53416</v>
      </c>
      <c r="M14" s="55">
        <f t="shared" si="6"/>
        <v>-3.1037422678542277</v>
      </c>
    </row>
    <row r="15" spans="1:14" s="3" customFormat="1" ht="11.25">
      <c r="A15" s="16">
        <v>2009</v>
      </c>
      <c r="B15" s="17">
        <v>62338</v>
      </c>
      <c r="C15" s="56">
        <f t="shared" si="1"/>
        <v>-2.50699863937067</v>
      </c>
      <c r="D15" s="27">
        <v>857</v>
      </c>
      <c r="E15" s="56">
        <f t="shared" si="2"/>
        <v>-2.3917995444191344</v>
      </c>
      <c r="F15" s="27">
        <v>99</v>
      </c>
      <c r="G15" s="56">
        <f t="shared" si="3"/>
        <v>-2.941176470588235</v>
      </c>
      <c r="H15" s="27">
        <f t="shared" si="7"/>
        <v>956</v>
      </c>
      <c r="I15" s="56">
        <f t="shared" si="4"/>
        <v>-2.4489795918367347</v>
      </c>
      <c r="J15" s="27">
        <v>6255</v>
      </c>
      <c r="K15" s="56">
        <f t="shared" si="5"/>
        <v>-1.4184397163120568</v>
      </c>
      <c r="L15" s="18">
        <v>55127</v>
      </c>
      <c r="M15" s="55">
        <f t="shared" si="6"/>
        <v>-2.629998586971881</v>
      </c>
      <c r="N15" s="14"/>
    </row>
    <row r="16" spans="1:13" s="3" customFormat="1" ht="11.25">
      <c r="A16" s="16">
        <v>2008</v>
      </c>
      <c r="B16" s="17">
        <v>63941</v>
      </c>
      <c r="C16" s="56">
        <f t="shared" si="1"/>
        <v>-2.2981129192451677</v>
      </c>
      <c r="D16" s="27">
        <v>878</v>
      </c>
      <c r="E16" s="56">
        <f t="shared" si="2"/>
        <v>-10.681586978636826</v>
      </c>
      <c r="F16" s="27">
        <v>102</v>
      </c>
      <c r="G16" s="56">
        <f t="shared" si="3"/>
        <v>-8.108108108108109</v>
      </c>
      <c r="H16" s="27">
        <f t="shared" si="7"/>
        <v>980</v>
      </c>
      <c r="I16" s="56">
        <f t="shared" si="4"/>
        <v>-10.420475319926874</v>
      </c>
      <c r="J16" s="27">
        <v>6345</v>
      </c>
      <c r="K16" s="56">
        <f t="shared" si="5"/>
        <v>-3.776160145586897</v>
      </c>
      <c r="L16" s="18">
        <v>56616</v>
      </c>
      <c r="M16" s="55">
        <f t="shared" si="6"/>
        <v>-1.9755181190158768</v>
      </c>
    </row>
    <row r="17" spans="1:13" s="3" customFormat="1" ht="11.25">
      <c r="A17" s="16">
        <v>2007</v>
      </c>
      <c r="B17" s="17">
        <v>65445</v>
      </c>
      <c r="C17" s="56">
        <f t="shared" si="1"/>
        <v>1.3739583010626104</v>
      </c>
      <c r="D17" s="27">
        <v>983</v>
      </c>
      <c r="E17" s="56">
        <f t="shared" si="2"/>
        <v>-0.6066734074823054</v>
      </c>
      <c r="F17" s="27">
        <v>111</v>
      </c>
      <c r="G17" s="56">
        <f t="shared" si="3"/>
        <v>-5.128205128205128</v>
      </c>
      <c r="H17" s="27">
        <f t="shared" si="7"/>
        <v>1094</v>
      </c>
      <c r="I17" s="56">
        <f t="shared" si="4"/>
        <v>-1.0849909584086799</v>
      </c>
      <c r="J17" s="27">
        <v>6594</v>
      </c>
      <c r="K17" s="56">
        <f t="shared" si="5"/>
        <v>3.160200250312891</v>
      </c>
      <c r="L17" s="18">
        <v>57757</v>
      </c>
      <c r="M17" s="55">
        <f t="shared" si="6"/>
        <v>1.2215212057483351</v>
      </c>
    </row>
    <row r="18" spans="1:13" s="3" customFormat="1" ht="11.25">
      <c r="A18" s="16">
        <v>2006</v>
      </c>
      <c r="B18" s="17">
        <v>64558</v>
      </c>
      <c r="C18" s="56">
        <f>(B18-B19)/B19*100</f>
        <v>0.48876159641367284</v>
      </c>
      <c r="D18" s="27">
        <v>989</v>
      </c>
      <c r="E18" s="56">
        <f>(D18-D19)/D19*100</f>
        <v>-0.802407221664995</v>
      </c>
      <c r="F18" s="27">
        <v>117</v>
      </c>
      <c r="G18" s="56">
        <f>(F18-F19)/F19*100</f>
        <v>-12.686567164179104</v>
      </c>
      <c r="H18" s="27">
        <f t="shared" si="7"/>
        <v>1106</v>
      </c>
      <c r="I18" s="56">
        <f>(H18-H19)/H19*100</f>
        <v>-2.2104332449160036</v>
      </c>
      <c r="J18" s="27">
        <v>6392</v>
      </c>
      <c r="K18" s="56">
        <f>(J18-J19)/J19*100</f>
        <v>-0.8377288240769468</v>
      </c>
      <c r="L18" s="18">
        <v>57060</v>
      </c>
      <c r="M18" s="55">
        <f>(L18-L19)/L19*100</f>
        <v>0.6935253322039282</v>
      </c>
    </row>
    <row r="19" spans="1:13" s="3" customFormat="1" ht="11.25">
      <c r="A19" s="19">
        <v>2005</v>
      </c>
      <c r="B19" s="20">
        <v>64244</v>
      </c>
      <c r="C19" s="60" t="s">
        <v>29</v>
      </c>
      <c r="D19" s="14">
        <v>997</v>
      </c>
      <c r="E19" s="60" t="s">
        <v>29</v>
      </c>
      <c r="F19" s="14">
        <v>134</v>
      </c>
      <c r="G19" s="60" t="s">
        <v>29</v>
      </c>
      <c r="H19" s="14">
        <f t="shared" si="7"/>
        <v>1131</v>
      </c>
      <c r="I19" s="60" t="s">
        <v>29</v>
      </c>
      <c r="J19" s="14">
        <v>6446</v>
      </c>
      <c r="K19" s="60" t="s">
        <v>29</v>
      </c>
      <c r="L19" s="14">
        <v>56667</v>
      </c>
      <c r="M19" s="63" t="s">
        <v>29</v>
      </c>
    </row>
    <row r="20" spans="1:13" s="3" customFormat="1" ht="11.25">
      <c r="A20" s="22">
        <v>2004</v>
      </c>
      <c r="B20" s="60" t="s">
        <v>29</v>
      </c>
      <c r="C20" s="60" t="s">
        <v>29</v>
      </c>
      <c r="D20" s="60" t="s">
        <v>29</v>
      </c>
      <c r="E20" s="60" t="s">
        <v>29</v>
      </c>
      <c r="F20" s="60" t="s">
        <v>29</v>
      </c>
      <c r="G20" s="60" t="s">
        <v>29</v>
      </c>
      <c r="H20" s="60" t="s">
        <v>29</v>
      </c>
      <c r="I20" s="60" t="s">
        <v>29</v>
      </c>
      <c r="J20" s="60" t="s">
        <v>29</v>
      </c>
      <c r="K20" s="60" t="s">
        <v>29</v>
      </c>
      <c r="L20" s="60" t="s">
        <v>29</v>
      </c>
      <c r="M20" s="63" t="s">
        <v>29</v>
      </c>
    </row>
    <row r="21" spans="1:13" s="3" customFormat="1" ht="11.25">
      <c r="A21" s="22">
        <v>2003</v>
      </c>
      <c r="B21" s="60" t="s">
        <v>29</v>
      </c>
      <c r="C21" s="60" t="s">
        <v>29</v>
      </c>
      <c r="D21" s="60" t="s">
        <v>29</v>
      </c>
      <c r="E21" s="60" t="s">
        <v>29</v>
      </c>
      <c r="F21" s="60" t="s">
        <v>29</v>
      </c>
      <c r="G21" s="60" t="s">
        <v>29</v>
      </c>
      <c r="H21" s="60" t="s">
        <v>29</v>
      </c>
      <c r="I21" s="60" t="s">
        <v>29</v>
      </c>
      <c r="J21" s="60" t="s">
        <v>29</v>
      </c>
      <c r="K21" s="60" t="s">
        <v>29</v>
      </c>
      <c r="L21" s="60" t="s">
        <v>29</v>
      </c>
      <c r="M21" s="63" t="s">
        <v>29</v>
      </c>
    </row>
    <row r="22" spans="1:13" s="3" customFormat="1" ht="11.25">
      <c r="A22" s="22">
        <v>2002</v>
      </c>
      <c r="B22" s="20">
        <v>66299</v>
      </c>
      <c r="C22" s="56">
        <f>(B22-B23)/B23*100</f>
        <v>-0.7187888408032466</v>
      </c>
      <c r="D22" s="14">
        <v>1236</v>
      </c>
      <c r="E22" s="56">
        <f>(D22-D23)/D23*100</f>
        <v>-11.33428981348637</v>
      </c>
      <c r="F22" s="5">
        <v>119</v>
      </c>
      <c r="G22" s="56">
        <f>(F22-F23)/F23*100</f>
        <v>29.347826086956523</v>
      </c>
      <c r="H22" s="14">
        <v>1355</v>
      </c>
      <c r="I22" s="56">
        <f>(H22-H23)/H23*100</f>
        <v>-8.815612382234187</v>
      </c>
      <c r="J22" s="14">
        <v>8223</v>
      </c>
      <c r="K22" s="56">
        <f>(J22-J23)/J23*100</f>
        <v>-8.102369244523915</v>
      </c>
      <c r="L22" s="14">
        <v>56721</v>
      </c>
      <c r="M22" s="55">
        <f>(L22-L23)/L23*100</f>
        <v>0.6673174194693406</v>
      </c>
    </row>
    <row r="23" spans="1:13" s="3" customFormat="1" ht="11.25">
      <c r="A23" s="22">
        <v>2001</v>
      </c>
      <c r="B23" s="20">
        <v>66779</v>
      </c>
      <c r="C23" s="56">
        <f aca="true" t="shared" si="8" ref="C23:C58">(B23-B24)/B24*100</f>
        <v>-3.818234192712084</v>
      </c>
      <c r="D23" s="14">
        <v>1394</v>
      </c>
      <c r="E23" s="56">
        <f aca="true" t="shared" si="9" ref="E23:E58">(D23-D24)/D24*100</f>
        <v>2.1994134897360706</v>
      </c>
      <c r="F23" s="5">
        <v>92</v>
      </c>
      <c r="G23" s="56">
        <f aca="true" t="shared" si="10" ref="G23:G50">(F23-F24)/F24*100</f>
        <v>-13.20754716981132</v>
      </c>
      <c r="H23" s="14">
        <v>1486</v>
      </c>
      <c r="I23" s="56">
        <f aca="true" t="shared" si="11" ref="I23:I50">(H23-H24)/H24*100</f>
        <v>1.0884353741496597</v>
      </c>
      <c r="J23" s="14">
        <v>8948</v>
      </c>
      <c r="K23" s="56">
        <f aca="true" t="shared" si="12" ref="K23:K58">(J23-J24)/J24*100</f>
        <v>-9.120455007109486</v>
      </c>
      <c r="L23" s="14">
        <v>56345</v>
      </c>
      <c r="M23" s="55">
        <f aca="true" t="shared" si="13" ref="M23:M58">(L23-L24)/L24*100</f>
        <v>-3.044016932236638</v>
      </c>
    </row>
    <row r="24" spans="1:13" s="3" customFormat="1" ht="11.25">
      <c r="A24" s="22">
        <v>2000</v>
      </c>
      <c r="B24" s="20">
        <v>69430</v>
      </c>
      <c r="C24" s="56">
        <f t="shared" si="8"/>
        <v>-4.289928593090899</v>
      </c>
      <c r="D24" s="14">
        <v>1364</v>
      </c>
      <c r="E24" s="56">
        <f t="shared" si="9"/>
        <v>7.486209613869188</v>
      </c>
      <c r="F24" s="5">
        <v>106</v>
      </c>
      <c r="G24" s="56">
        <f t="shared" si="10"/>
        <v>-17.1875</v>
      </c>
      <c r="H24" s="14">
        <v>1470</v>
      </c>
      <c r="I24" s="56">
        <f t="shared" si="11"/>
        <v>5.225483178239084</v>
      </c>
      <c r="J24" s="14">
        <v>9846</v>
      </c>
      <c r="K24" s="56">
        <f t="shared" si="12"/>
        <v>-5.517704634871894</v>
      </c>
      <c r="L24" s="14">
        <v>58114</v>
      </c>
      <c r="M24" s="55">
        <f t="shared" si="13"/>
        <v>-4.298135827679336</v>
      </c>
    </row>
    <row r="25" spans="1:13" s="3" customFormat="1" ht="11.25">
      <c r="A25" s="22">
        <v>1999</v>
      </c>
      <c r="B25" s="20">
        <v>72542</v>
      </c>
      <c r="C25" s="56">
        <f t="shared" si="8"/>
        <v>0.391646715288061</v>
      </c>
      <c r="D25" s="14">
        <v>1269</v>
      </c>
      <c r="E25" s="56">
        <f t="shared" si="9"/>
        <v>-7.574654042243263</v>
      </c>
      <c r="F25" s="5">
        <v>128</v>
      </c>
      <c r="G25" s="56">
        <f t="shared" si="10"/>
        <v>0.7874015748031495</v>
      </c>
      <c r="H25" s="14">
        <v>1397</v>
      </c>
      <c r="I25" s="56">
        <f t="shared" si="11"/>
        <v>-6.866666666666667</v>
      </c>
      <c r="J25" s="14">
        <v>10421</v>
      </c>
      <c r="K25" s="56">
        <f t="shared" si="12"/>
        <v>-4.473370611421762</v>
      </c>
      <c r="L25" s="14">
        <v>60724</v>
      </c>
      <c r="M25" s="55">
        <f t="shared" si="13"/>
        <v>1.4603174603174605</v>
      </c>
    </row>
    <row r="26" spans="1:13" s="3" customFormat="1" ht="11.25">
      <c r="A26" s="22">
        <v>1998</v>
      </c>
      <c r="B26" s="20">
        <v>72259</v>
      </c>
      <c r="C26" s="56">
        <f t="shared" si="8"/>
        <v>1.9095973485649815</v>
      </c>
      <c r="D26" s="14">
        <v>1373</v>
      </c>
      <c r="E26" s="56">
        <f t="shared" si="9"/>
        <v>9.228321400159109</v>
      </c>
      <c r="F26" s="5">
        <v>127</v>
      </c>
      <c r="G26" s="56">
        <f t="shared" si="10"/>
        <v>18.69158878504673</v>
      </c>
      <c r="H26" s="14">
        <v>1500</v>
      </c>
      <c r="I26" s="56">
        <f t="shared" si="11"/>
        <v>9.970674486803519</v>
      </c>
      <c r="J26" s="14">
        <v>10909</v>
      </c>
      <c r="K26" s="56">
        <f t="shared" si="12"/>
        <v>-4.5748775367389785</v>
      </c>
      <c r="L26" s="14">
        <v>59850</v>
      </c>
      <c r="M26" s="55">
        <f t="shared" si="13"/>
        <v>2.996093548331584</v>
      </c>
    </row>
    <row r="27" spans="1:13" s="3" customFormat="1" ht="11.25">
      <c r="A27" s="22">
        <v>1997</v>
      </c>
      <c r="B27" s="20">
        <v>70905</v>
      </c>
      <c r="C27" s="56">
        <f t="shared" si="8"/>
        <v>3.876411901727245</v>
      </c>
      <c r="D27" s="14">
        <v>1257</v>
      </c>
      <c r="E27" s="56">
        <f t="shared" si="9"/>
        <v>1.5347334410339257</v>
      </c>
      <c r="F27" s="5">
        <v>107</v>
      </c>
      <c r="G27" s="56">
        <f t="shared" si="10"/>
        <v>-9.322033898305085</v>
      </c>
      <c r="H27" s="14">
        <v>1364</v>
      </c>
      <c r="I27" s="56">
        <f t="shared" si="11"/>
        <v>0.5899705014749262</v>
      </c>
      <c r="J27" s="14">
        <v>11432</v>
      </c>
      <c r="K27" s="56">
        <f t="shared" si="12"/>
        <v>1.8804028161482935</v>
      </c>
      <c r="L27" s="14">
        <v>58109</v>
      </c>
      <c r="M27" s="55">
        <f t="shared" si="13"/>
        <v>4.3586796451276895</v>
      </c>
    </row>
    <row r="28" spans="1:13" s="3" customFormat="1" ht="11.25">
      <c r="A28" s="22">
        <v>1996</v>
      </c>
      <c r="B28" s="20">
        <v>68259</v>
      </c>
      <c r="C28" s="56">
        <f t="shared" si="8"/>
        <v>-4.870808596036458</v>
      </c>
      <c r="D28" s="14">
        <v>1238</v>
      </c>
      <c r="E28" s="56">
        <f t="shared" si="9"/>
        <v>-7.473841554559043</v>
      </c>
      <c r="F28" s="5">
        <v>118</v>
      </c>
      <c r="G28" s="56">
        <f t="shared" si="10"/>
        <v>6.306306306306306</v>
      </c>
      <c r="H28" s="14">
        <v>1356</v>
      </c>
      <c r="I28" s="56">
        <f t="shared" si="11"/>
        <v>-6.418219461697723</v>
      </c>
      <c r="J28" s="14">
        <v>11221</v>
      </c>
      <c r="K28" s="56">
        <f t="shared" si="12"/>
        <v>-11.763780765903908</v>
      </c>
      <c r="L28" s="14">
        <v>55682</v>
      </c>
      <c r="M28" s="55">
        <f t="shared" si="13"/>
        <v>-3.3097173022157396</v>
      </c>
    </row>
    <row r="29" spans="1:13" s="3" customFormat="1" ht="11.25">
      <c r="A29" s="22">
        <v>1995</v>
      </c>
      <c r="B29" s="20">
        <v>71754</v>
      </c>
      <c r="C29" s="56">
        <f t="shared" si="8"/>
        <v>-4.36625349860056</v>
      </c>
      <c r="D29" s="14">
        <v>1338</v>
      </c>
      <c r="E29" s="56">
        <f t="shared" si="9"/>
        <v>-13.285806869734284</v>
      </c>
      <c r="F29" s="5">
        <v>111</v>
      </c>
      <c r="G29" s="56">
        <f t="shared" si="10"/>
        <v>-25.503355704697988</v>
      </c>
      <c r="H29" s="14">
        <v>1449</v>
      </c>
      <c r="I29" s="56">
        <f t="shared" si="11"/>
        <v>-14.361702127659576</v>
      </c>
      <c r="J29" s="14">
        <v>12717</v>
      </c>
      <c r="K29" s="56">
        <f t="shared" si="12"/>
        <v>-9.183746340069986</v>
      </c>
      <c r="L29" s="14">
        <v>57588</v>
      </c>
      <c r="M29" s="55">
        <f t="shared" si="13"/>
        <v>-2.9442993174349037</v>
      </c>
    </row>
    <row r="30" spans="1:13" s="3" customFormat="1" ht="11.25">
      <c r="A30" s="22">
        <v>1994</v>
      </c>
      <c r="B30" s="20">
        <v>75030</v>
      </c>
      <c r="C30" s="56">
        <f t="shared" si="8"/>
        <v>-3.405214032829096</v>
      </c>
      <c r="D30" s="14">
        <v>1543</v>
      </c>
      <c r="E30" s="56">
        <f t="shared" si="9"/>
        <v>3.835800807537012</v>
      </c>
      <c r="F30" s="5">
        <v>149</v>
      </c>
      <c r="G30" s="56">
        <f t="shared" si="10"/>
        <v>-14.367816091954023</v>
      </c>
      <c r="H30" s="14">
        <v>1692</v>
      </c>
      <c r="I30" s="56">
        <f t="shared" si="11"/>
        <v>1.9277108433734942</v>
      </c>
      <c r="J30" s="14">
        <v>14003</v>
      </c>
      <c r="K30" s="56">
        <f t="shared" si="12"/>
        <v>-4.285714285714286</v>
      </c>
      <c r="L30" s="14">
        <v>59335</v>
      </c>
      <c r="M30" s="55">
        <f t="shared" si="13"/>
        <v>-3.3395780728190925</v>
      </c>
    </row>
    <row r="31" spans="1:13" s="3" customFormat="1" ht="11.25">
      <c r="A31" s="22">
        <v>1993</v>
      </c>
      <c r="B31" s="20">
        <v>77675</v>
      </c>
      <c r="C31" s="56">
        <f t="shared" si="8"/>
        <v>-1.4038918013226538</v>
      </c>
      <c r="D31" s="14">
        <v>1486</v>
      </c>
      <c r="E31" s="56">
        <f t="shared" si="9"/>
        <v>-0.6684491978609626</v>
      </c>
      <c r="F31" s="5">
        <v>174</v>
      </c>
      <c r="G31" s="56">
        <f t="shared" si="10"/>
        <v>-1.1363636363636365</v>
      </c>
      <c r="H31" s="14">
        <v>1660</v>
      </c>
      <c r="I31" s="56">
        <f t="shared" si="11"/>
        <v>-0.7177033492822966</v>
      </c>
      <c r="J31" s="14">
        <v>14630</v>
      </c>
      <c r="K31" s="56">
        <f t="shared" si="12"/>
        <v>-2.9905178701677606</v>
      </c>
      <c r="L31" s="14">
        <v>61385</v>
      </c>
      <c r="M31" s="55">
        <f t="shared" si="13"/>
        <v>-1.0366286193332044</v>
      </c>
    </row>
    <row r="32" spans="1:13" s="3" customFormat="1" ht="11.25">
      <c r="A32" s="22">
        <v>1992</v>
      </c>
      <c r="B32" s="20">
        <v>78781</v>
      </c>
      <c r="C32" s="56">
        <f t="shared" si="8"/>
        <v>-4.540277239240016</v>
      </c>
      <c r="D32" s="14">
        <v>1496</v>
      </c>
      <c r="E32" s="56">
        <f t="shared" si="9"/>
        <v>-9.933774834437086</v>
      </c>
      <c r="F32" s="5">
        <v>176</v>
      </c>
      <c r="G32" s="56">
        <f t="shared" si="10"/>
        <v>-16.9811320754717</v>
      </c>
      <c r="H32" s="14">
        <v>1672</v>
      </c>
      <c r="I32" s="56">
        <f t="shared" si="11"/>
        <v>-10.731446876668446</v>
      </c>
      <c r="J32" s="14">
        <v>15081</v>
      </c>
      <c r="K32" s="56">
        <f t="shared" si="12"/>
        <v>-7.659808963997062</v>
      </c>
      <c r="L32" s="14">
        <v>62028</v>
      </c>
      <c r="M32" s="55">
        <f t="shared" si="13"/>
        <v>-3.567930600251854</v>
      </c>
    </row>
    <row r="33" spans="1:13" s="3" customFormat="1" ht="11.25">
      <c r="A33" s="22">
        <v>1991</v>
      </c>
      <c r="B33" s="20">
        <v>82528</v>
      </c>
      <c r="C33" s="56">
        <f t="shared" si="8"/>
        <v>-6.388384754990925</v>
      </c>
      <c r="D33" s="14">
        <v>1661</v>
      </c>
      <c r="E33" s="56">
        <f t="shared" si="9"/>
        <v>-4.485336400230017</v>
      </c>
      <c r="F33" s="5">
        <v>212</v>
      </c>
      <c r="G33" s="56">
        <f t="shared" si="10"/>
        <v>-10.548523206751055</v>
      </c>
      <c r="H33" s="14">
        <v>1873</v>
      </c>
      <c r="I33" s="56">
        <f t="shared" si="11"/>
        <v>-5.212550607287449</v>
      </c>
      <c r="J33" s="14">
        <v>16332</v>
      </c>
      <c r="K33" s="56">
        <f t="shared" si="12"/>
        <v>-6.562160306653698</v>
      </c>
      <c r="L33" s="14">
        <v>64323</v>
      </c>
      <c r="M33" s="55">
        <f t="shared" si="13"/>
        <v>-6.377992868059093</v>
      </c>
    </row>
    <row r="34" spans="1:13" s="3" customFormat="1" ht="11.25">
      <c r="A34" s="22">
        <v>1990</v>
      </c>
      <c r="B34" s="20">
        <v>88160</v>
      </c>
      <c r="C34" s="56">
        <f t="shared" si="8"/>
        <v>-0.5740450439274155</v>
      </c>
      <c r="D34" s="14">
        <v>1739</v>
      </c>
      <c r="E34" s="56">
        <f t="shared" si="9"/>
        <v>4.8854041013269</v>
      </c>
      <c r="F34" s="5">
        <v>237</v>
      </c>
      <c r="G34" s="56">
        <f t="shared" si="10"/>
        <v>-29.253731343283583</v>
      </c>
      <c r="H34" s="14">
        <v>1976</v>
      </c>
      <c r="I34" s="56">
        <f t="shared" si="11"/>
        <v>-0.8529854490717512</v>
      </c>
      <c r="J34" s="14">
        <v>17479</v>
      </c>
      <c r="K34" s="56">
        <f t="shared" si="12"/>
        <v>-4.528075158400699</v>
      </c>
      <c r="L34" s="14">
        <v>68705</v>
      </c>
      <c r="M34" s="55">
        <f t="shared" si="13"/>
        <v>0.4929206646384274</v>
      </c>
    </row>
    <row r="35" spans="1:13" s="3" customFormat="1" ht="11.25">
      <c r="A35" s="22">
        <v>1989</v>
      </c>
      <c r="B35" s="20">
        <v>88669</v>
      </c>
      <c r="C35" s="56">
        <f t="shared" si="8"/>
        <v>2.1320463498352877</v>
      </c>
      <c r="D35" s="14">
        <v>1658</v>
      </c>
      <c r="E35" s="56">
        <f t="shared" si="9"/>
        <v>3.23785803237858</v>
      </c>
      <c r="F35" s="5">
        <v>335</v>
      </c>
      <c r="G35" s="56">
        <f t="shared" si="10"/>
        <v>-7.202216066481995</v>
      </c>
      <c r="H35" s="14">
        <v>1993</v>
      </c>
      <c r="I35" s="56">
        <f t="shared" si="11"/>
        <v>1.3218098627351298</v>
      </c>
      <c r="J35" s="14">
        <v>18308</v>
      </c>
      <c r="K35" s="56">
        <f t="shared" si="12"/>
        <v>3.9990911156555327</v>
      </c>
      <c r="L35" s="14">
        <v>68368</v>
      </c>
      <c r="M35" s="55">
        <f t="shared" si="13"/>
        <v>1.6669888619566673</v>
      </c>
    </row>
    <row r="36" spans="1:13" s="3" customFormat="1" ht="11.25">
      <c r="A36" s="22">
        <v>1988</v>
      </c>
      <c r="B36" s="20">
        <v>86818</v>
      </c>
      <c r="C36" s="56">
        <f t="shared" si="8"/>
        <v>3.5322457546269797</v>
      </c>
      <c r="D36" s="14">
        <v>1606</v>
      </c>
      <c r="E36" s="56">
        <f t="shared" si="9"/>
        <v>5.797101449275362</v>
      </c>
      <c r="F36" s="5">
        <v>361</v>
      </c>
      <c r="G36" s="56">
        <f t="shared" si="10"/>
        <v>-10.643564356435643</v>
      </c>
      <c r="H36" s="14">
        <v>1967</v>
      </c>
      <c r="I36" s="56">
        <f t="shared" si="11"/>
        <v>2.3413111342351716</v>
      </c>
      <c r="J36" s="14">
        <v>17604</v>
      </c>
      <c r="K36" s="56">
        <f t="shared" si="12"/>
        <v>1.3996889580093312</v>
      </c>
      <c r="L36" s="14">
        <v>67247</v>
      </c>
      <c r="M36" s="55">
        <f t="shared" si="13"/>
        <v>4.141049664720549</v>
      </c>
    </row>
    <row r="37" spans="1:13" s="3" customFormat="1" ht="11.25">
      <c r="A37" s="22">
        <v>1987</v>
      </c>
      <c r="B37" s="20">
        <v>83856</v>
      </c>
      <c r="C37" s="56">
        <f t="shared" si="8"/>
        <v>2.498410991052657</v>
      </c>
      <c r="D37" s="14">
        <v>1518</v>
      </c>
      <c r="E37" s="56">
        <f t="shared" si="9"/>
        <v>-4.887218045112782</v>
      </c>
      <c r="F37" s="5">
        <v>404</v>
      </c>
      <c r="G37" s="56">
        <f t="shared" si="10"/>
        <v>13.802816901408452</v>
      </c>
      <c r="H37" s="14">
        <v>1922</v>
      </c>
      <c r="I37" s="56">
        <f t="shared" si="11"/>
        <v>-1.486417221937468</v>
      </c>
      <c r="J37" s="14">
        <v>17361</v>
      </c>
      <c r="K37" s="56">
        <f t="shared" si="12"/>
        <v>0.7076976622773943</v>
      </c>
      <c r="L37" s="14">
        <v>64573</v>
      </c>
      <c r="M37" s="55">
        <f t="shared" si="13"/>
        <v>3.1155185078726326</v>
      </c>
    </row>
    <row r="38" spans="1:13" s="3" customFormat="1" ht="11.25">
      <c r="A38" s="22">
        <v>1986</v>
      </c>
      <c r="B38" s="20">
        <v>81812</v>
      </c>
      <c r="C38" s="56">
        <f t="shared" si="8"/>
        <v>7.203040031448602</v>
      </c>
      <c r="D38" s="14">
        <v>1596</v>
      </c>
      <c r="E38" s="56">
        <f t="shared" si="9"/>
        <v>11.530398322851152</v>
      </c>
      <c r="F38" s="5">
        <v>355</v>
      </c>
      <c r="G38" s="56">
        <f t="shared" si="10"/>
        <v>-4.054054054054054</v>
      </c>
      <c r="H38" s="14">
        <v>1951</v>
      </c>
      <c r="I38" s="56">
        <f t="shared" si="11"/>
        <v>8.32870627429206</v>
      </c>
      <c r="J38" s="14">
        <v>17239</v>
      </c>
      <c r="K38" s="56">
        <f t="shared" si="12"/>
        <v>3.0301219220655033</v>
      </c>
      <c r="L38" s="14">
        <v>62622</v>
      </c>
      <c r="M38" s="55">
        <f t="shared" si="13"/>
        <v>8.376310961891246</v>
      </c>
    </row>
    <row r="39" spans="1:13" s="3" customFormat="1" ht="11.25">
      <c r="A39" s="22">
        <v>1985</v>
      </c>
      <c r="B39" s="20">
        <v>76315</v>
      </c>
      <c r="C39" s="56">
        <f t="shared" si="8"/>
        <v>-6.443466428019762</v>
      </c>
      <c r="D39" s="14">
        <v>1431</v>
      </c>
      <c r="E39" s="56">
        <f t="shared" si="9"/>
        <v>-4.9800796812749</v>
      </c>
      <c r="F39" s="5">
        <v>370</v>
      </c>
      <c r="G39" s="56">
        <f t="shared" si="10"/>
        <v>-4.3927648578811365</v>
      </c>
      <c r="H39" s="14">
        <v>1801</v>
      </c>
      <c r="I39" s="56">
        <f t="shared" si="11"/>
        <v>-4.860010565240359</v>
      </c>
      <c r="J39" s="14">
        <v>16732</v>
      </c>
      <c r="K39" s="56">
        <f t="shared" si="12"/>
        <v>-7.142460735889894</v>
      </c>
      <c r="L39" s="14">
        <v>57782</v>
      </c>
      <c r="M39" s="55">
        <f t="shared" si="13"/>
        <v>-6.287808754601923</v>
      </c>
    </row>
    <row r="40" spans="1:13" s="3" customFormat="1" ht="11.25">
      <c r="A40" s="22">
        <v>1984</v>
      </c>
      <c r="B40" s="20">
        <v>81571</v>
      </c>
      <c r="C40" s="56">
        <f t="shared" si="8"/>
        <v>0.10308392749763765</v>
      </c>
      <c r="D40" s="14">
        <v>1506</v>
      </c>
      <c r="E40" s="56">
        <f t="shared" si="9"/>
        <v>-8.892921960072595</v>
      </c>
      <c r="F40" s="5">
        <v>387</v>
      </c>
      <c r="G40" s="56">
        <f t="shared" si="10"/>
        <v>-11.441647597254006</v>
      </c>
      <c r="H40" s="14">
        <v>1893</v>
      </c>
      <c r="I40" s="56">
        <f t="shared" si="11"/>
        <v>-9.425837320574162</v>
      </c>
      <c r="J40" s="14">
        <v>18019</v>
      </c>
      <c r="K40" s="56">
        <f t="shared" si="12"/>
        <v>-3.1392786109767243</v>
      </c>
      <c r="L40" s="14">
        <v>61659</v>
      </c>
      <c r="M40" s="55">
        <f t="shared" si="13"/>
        <v>1.4228377800440835</v>
      </c>
    </row>
    <row r="41" spans="1:13" s="3" customFormat="1" ht="11.25">
      <c r="A41" s="22">
        <v>1983</v>
      </c>
      <c r="B41" s="20">
        <v>81487</v>
      </c>
      <c r="C41" s="56">
        <f t="shared" si="8"/>
        <v>2.169088606642677</v>
      </c>
      <c r="D41" s="14">
        <v>1653</v>
      </c>
      <c r="E41" s="56">
        <f t="shared" si="9"/>
        <v>1.5356265356265357</v>
      </c>
      <c r="F41" s="5">
        <v>437</v>
      </c>
      <c r="G41" s="56">
        <f t="shared" si="10"/>
        <v>0.22935779816513763</v>
      </c>
      <c r="H41" s="14">
        <v>2090</v>
      </c>
      <c r="I41" s="56">
        <f t="shared" si="11"/>
        <v>1.2596899224806202</v>
      </c>
      <c r="J41" s="14">
        <v>18603</v>
      </c>
      <c r="K41" s="56">
        <f t="shared" si="12"/>
        <v>1.5835745099109924</v>
      </c>
      <c r="L41" s="14">
        <v>60794</v>
      </c>
      <c r="M41" s="55">
        <f t="shared" si="13"/>
        <v>2.381273155944762</v>
      </c>
    </row>
    <row r="42" spans="1:13" s="3" customFormat="1" ht="11.25">
      <c r="A42" s="22">
        <v>1982</v>
      </c>
      <c r="B42" s="20">
        <v>79757</v>
      </c>
      <c r="C42" s="56">
        <f t="shared" si="8"/>
        <v>-2.502322624810523</v>
      </c>
      <c r="D42" s="14">
        <v>1628</v>
      </c>
      <c r="E42" s="56">
        <f t="shared" si="9"/>
        <v>-6.113033448673587</v>
      </c>
      <c r="F42" s="5">
        <v>436</v>
      </c>
      <c r="G42" s="56">
        <f t="shared" si="10"/>
        <v>-9.54356846473029</v>
      </c>
      <c r="H42" s="14">
        <v>2064</v>
      </c>
      <c r="I42" s="56">
        <f t="shared" si="11"/>
        <v>-6.859205776173286</v>
      </c>
      <c r="J42" s="14">
        <v>18313</v>
      </c>
      <c r="K42" s="56">
        <f t="shared" si="12"/>
        <v>-3.488801054018445</v>
      </c>
      <c r="L42" s="14">
        <v>59380</v>
      </c>
      <c r="M42" s="55">
        <f t="shared" si="13"/>
        <v>-2.0342170821440946</v>
      </c>
    </row>
    <row r="43" spans="1:13" s="3" customFormat="1" ht="11.25">
      <c r="A43" s="22">
        <v>1981</v>
      </c>
      <c r="B43" s="20">
        <v>81804</v>
      </c>
      <c r="C43" s="56">
        <f t="shared" si="8"/>
        <v>-3.4191263282172377</v>
      </c>
      <c r="D43" s="14">
        <v>1734</v>
      </c>
      <c r="E43" s="56">
        <f t="shared" si="9"/>
        <v>-3.128491620111732</v>
      </c>
      <c r="F43" s="5">
        <v>482</v>
      </c>
      <c r="G43" s="56">
        <f t="shared" si="10"/>
        <v>-20.462046204620464</v>
      </c>
      <c r="H43" s="14">
        <v>2216</v>
      </c>
      <c r="I43" s="56">
        <f t="shared" si="11"/>
        <v>-7.512520868113523</v>
      </c>
      <c r="J43" s="14">
        <v>18975</v>
      </c>
      <c r="K43" s="56">
        <f t="shared" si="12"/>
        <v>-4.786993828089718</v>
      </c>
      <c r="L43" s="14">
        <v>60613</v>
      </c>
      <c r="M43" s="55">
        <f t="shared" si="13"/>
        <v>-2.8248496993987975</v>
      </c>
    </row>
    <row r="44" spans="1:13" s="3" customFormat="1" ht="11.25">
      <c r="A44" s="22">
        <v>1980</v>
      </c>
      <c r="B44" s="20">
        <v>84700</v>
      </c>
      <c r="C44" s="56">
        <f t="shared" si="8"/>
        <v>0.7074490220557637</v>
      </c>
      <c r="D44" s="14">
        <v>1790</v>
      </c>
      <c r="E44" s="56">
        <f t="shared" si="9"/>
        <v>2.5787965616045847</v>
      </c>
      <c r="F44" s="5">
        <v>606</v>
      </c>
      <c r="G44" s="56">
        <f t="shared" si="10"/>
        <v>4.3029259896729775</v>
      </c>
      <c r="H44" s="14">
        <v>2396</v>
      </c>
      <c r="I44" s="56">
        <f t="shared" si="11"/>
        <v>3.0094582975064488</v>
      </c>
      <c r="J44" s="14">
        <v>19929</v>
      </c>
      <c r="K44" s="56">
        <f t="shared" si="12"/>
        <v>0.6362672322375398</v>
      </c>
      <c r="L44" s="14">
        <v>62375</v>
      </c>
      <c r="M44" s="55">
        <f t="shared" si="13"/>
        <v>0.643797599070608</v>
      </c>
    </row>
    <row r="45" spans="1:13" s="3" customFormat="1" ht="11.25">
      <c r="A45" s="22">
        <v>1979</v>
      </c>
      <c r="B45" s="20">
        <v>84105</v>
      </c>
      <c r="C45" s="56">
        <f t="shared" si="8"/>
        <v>-6.407531464562723</v>
      </c>
      <c r="D45" s="14">
        <v>1745</v>
      </c>
      <c r="E45" s="56">
        <f t="shared" si="9"/>
        <v>-3.6443953616786304</v>
      </c>
      <c r="F45" s="5">
        <v>581</v>
      </c>
      <c r="G45" s="56">
        <f t="shared" si="10"/>
        <v>-25.32133676092545</v>
      </c>
      <c r="H45" s="14">
        <v>2326</v>
      </c>
      <c r="I45" s="56">
        <f t="shared" si="11"/>
        <v>-10.158362302047122</v>
      </c>
      <c r="J45" s="14">
        <v>19803</v>
      </c>
      <c r="K45" s="56">
        <f t="shared" si="12"/>
        <v>-5.298646645306298</v>
      </c>
      <c r="L45" s="14">
        <v>61976</v>
      </c>
      <c r="M45" s="55">
        <f t="shared" si="13"/>
        <v>-6.610611334629237</v>
      </c>
    </row>
    <row r="46" spans="1:13" s="3" customFormat="1" ht="11.25">
      <c r="A46" s="22">
        <v>1978</v>
      </c>
      <c r="B46" s="20">
        <v>89863</v>
      </c>
      <c r="C46" s="56">
        <f t="shared" si="8"/>
        <v>1.7240208286167082</v>
      </c>
      <c r="D46" s="14">
        <v>1811</v>
      </c>
      <c r="E46" s="56">
        <f t="shared" si="9"/>
        <v>3.0147895335608648</v>
      </c>
      <c r="F46" s="5">
        <v>778</v>
      </c>
      <c r="G46" s="56">
        <f t="shared" si="10"/>
        <v>1.832460732984293</v>
      </c>
      <c r="H46" s="14">
        <v>2589</v>
      </c>
      <c r="I46" s="56">
        <f t="shared" si="11"/>
        <v>2.656621728786677</v>
      </c>
      <c r="J46" s="14">
        <v>20911</v>
      </c>
      <c r="K46" s="56">
        <f t="shared" si="12"/>
        <v>5.803481076705121</v>
      </c>
      <c r="L46" s="14">
        <v>66363</v>
      </c>
      <c r="M46" s="55">
        <f t="shared" si="13"/>
        <v>0.46779907348533023</v>
      </c>
    </row>
    <row r="47" spans="1:13" s="3" customFormat="1" ht="11.25">
      <c r="A47" s="22">
        <v>1977</v>
      </c>
      <c r="B47" s="20">
        <v>88340</v>
      </c>
      <c r="C47" s="56">
        <f t="shared" si="8"/>
        <v>2.06698940509064</v>
      </c>
      <c r="D47" s="14">
        <v>1758</v>
      </c>
      <c r="E47" s="56">
        <f t="shared" si="9"/>
        <v>2.6869158878504673</v>
      </c>
      <c r="F47" s="5">
        <v>764</v>
      </c>
      <c r="G47" s="56">
        <f t="shared" si="10"/>
        <v>-1.5463917525773196</v>
      </c>
      <c r="H47" s="14">
        <v>2522</v>
      </c>
      <c r="I47" s="56">
        <f t="shared" si="11"/>
        <v>1.3665594855305467</v>
      </c>
      <c r="J47" s="14">
        <v>19764</v>
      </c>
      <c r="K47" s="56">
        <f t="shared" si="12"/>
        <v>-0.2473123706657245</v>
      </c>
      <c r="L47" s="14">
        <v>66054</v>
      </c>
      <c r="M47" s="55">
        <f t="shared" si="13"/>
        <v>2.807782101167315</v>
      </c>
    </row>
    <row r="48" spans="1:13" s="3" customFormat="1" ht="11.25">
      <c r="A48" s="22">
        <v>1976</v>
      </c>
      <c r="B48" s="20">
        <v>86551</v>
      </c>
      <c r="C48" s="56">
        <f t="shared" si="8"/>
        <v>2.4538933213381</v>
      </c>
      <c r="D48" s="14">
        <v>1712</v>
      </c>
      <c r="E48" s="56">
        <f t="shared" si="9"/>
        <v>7.740717432347388</v>
      </c>
      <c r="F48" s="5">
        <v>776</v>
      </c>
      <c r="G48" s="56">
        <f t="shared" si="10"/>
        <v>2.509907529722589</v>
      </c>
      <c r="H48" s="14">
        <v>2488</v>
      </c>
      <c r="I48" s="56">
        <f t="shared" si="11"/>
        <v>6.0528559249786875</v>
      </c>
      <c r="J48" s="14">
        <v>19813</v>
      </c>
      <c r="K48" s="56">
        <f t="shared" si="12"/>
        <v>2.1868069523956883</v>
      </c>
      <c r="L48" s="14">
        <v>64250</v>
      </c>
      <c r="M48" s="55">
        <f t="shared" si="13"/>
        <v>2.4018615622459873</v>
      </c>
    </row>
    <row r="49" spans="1:13" s="3" customFormat="1" ht="11.25">
      <c r="A49" s="22">
        <v>1975</v>
      </c>
      <c r="B49" s="20">
        <v>84478</v>
      </c>
      <c r="C49" s="56">
        <f t="shared" si="8"/>
        <v>-6.6397011692416505</v>
      </c>
      <c r="D49" s="14">
        <v>1589</v>
      </c>
      <c r="E49" s="56">
        <f t="shared" si="9"/>
        <v>-10.680157391793141</v>
      </c>
      <c r="F49" s="5">
        <v>757</v>
      </c>
      <c r="G49" s="56">
        <f t="shared" si="10"/>
        <v>-14.559819413092551</v>
      </c>
      <c r="H49" s="14">
        <v>2346</v>
      </c>
      <c r="I49" s="56">
        <f t="shared" si="11"/>
        <v>-11.969981238273922</v>
      </c>
      <c r="J49" s="14">
        <v>19389</v>
      </c>
      <c r="K49" s="56">
        <f t="shared" si="12"/>
        <v>-6.124721603563475</v>
      </c>
      <c r="L49" s="14">
        <v>62743</v>
      </c>
      <c r="M49" s="55">
        <f t="shared" si="13"/>
        <v>-6.586567808596483</v>
      </c>
    </row>
    <row r="50" spans="1:13" s="3" customFormat="1" ht="11.25">
      <c r="A50" s="22">
        <v>1974</v>
      </c>
      <c r="B50" s="20">
        <v>90486</v>
      </c>
      <c r="C50" s="56">
        <f t="shared" si="8"/>
        <v>-7.345893917673561</v>
      </c>
      <c r="D50" s="14">
        <v>1779</v>
      </c>
      <c r="E50" s="56">
        <f t="shared" si="9"/>
        <v>-4.662379421221865</v>
      </c>
      <c r="F50" s="5">
        <v>886</v>
      </c>
      <c r="G50" s="56">
        <f t="shared" si="10"/>
        <v>-15.538608198284079</v>
      </c>
      <c r="H50" s="14">
        <v>2665</v>
      </c>
      <c r="I50" s="56">
        <f t="shared" si="11"/>
        <v>-8.576329331046312</v>
      </c>
      <c r="J50" s="14">
        <v>20654</v>
      </c>
      <c r="K50" s="56">
        <f t="shared" si="12"/>
        <v>-6.938812291610345</v>
      </c>
      <c r="L50" s="14">
        <v>67167</v>
      </c>
      <c r="M50" s="55">
        <f t="shared" si="13"/>
        <v>-7.420986616311284</v>
      </c>
    </row>
    <row r="51" spans="1:13" s="3" customFormat="1" ht="11.25">
      <c r="A51" s="22">
        <v>1973</v>
      </c>
      <c r="B51" s="20">
        <v>97660</v>
      </c>
      <c r="C51" s="56">
        <f t="shared" si="8"/>
        <v>-8.333176894629146</v>
      </c>
      <c r="D51" s="14">
        <v>1866</v>
      </c>
      <c r="E51" s="56">
        <f t="shared" si="9"/>
        <v>2.0229633679606343</v>
      </c>
      <c r="F51" s="5">
        <v>1049</v>
      </c>
      <c r="G51" s="60" t="s">
        <v>29</v>
      </c>
      <c r="H51" s="14">
        <v>2915</v>
      </c>
      <c r="I51" s="60" t="s">
        <v>29</v>
      </c>
      <c r="J51" s="14">
        <v>22194</v>
      </c>
      <c r="K51" s="56">
        <f t="shared" si="12"/>
        <v>-10.80299011333494</v>
      </c>
      <c r="L51" s="14">
        <v>72551</v>
      </c>
      <c r="M51" s="55">
        <f t="shared" si="13"/>
        <v>-9.114710561589437</v>
      </c>
    </row>
    <row r="52" spans="1:13" s="3" customFormat="1" ht="11.25">
      <c r="A52" s="22">
        <v>1972</v>
      </c>
      <c r="B52" s="20">
        <v>106538</v>
      </c>
      <c r="C52" s="56">
        <f t="shared" si="8"/>
        <v>7.071214648951781</v>
      </c>
      <c r="D52" s="14">
        <v>1829</v>
      </c>
      <c r="E52" s="56">
        <f t="shared" si="9"/>
        <v>3.567383918459796</v>
      </c>
      <c r="F52" s="5" t="s">
        <v>1</v>
      </c>
      <c r="G52" s="60" t="s">
        <v>29</v>
      </c>
      <c r="H52" s="60" t="s">
        <v>29</v>
      </c>
      <c r="I52" s="60" t="s">
        <v>29</v>
      </c>
      <c r="J52" s="14">
        <v>24882</v>
      </c>
      <c r="K52" s="56">
        <f t="shared" si="12"/>
        <v>7.947939262472885</v>
      </c>
      <c r="L52" s="14">
        <v>79827</v>
      </c>
      <c r="M52" s="55">
        <f t="shared" si="13"/>
        <v>6.883485526069142</v>
      </c>
    </row>
    <row r="53" spans="1:13" s="3" customFormat="1" ht="11.25">
      <c r="A53" s="22">
        <v>1971</v>
      </c>
      <c r="B53" s="20">
        <v>99502</v>
      </c>
      <c r="C53" s="56">
        <f t="shared" si="8"/>
        <v>-7.677890459003313</v>
      </c>
      <c r="D53" s="14">
        <v>1766</v>
      </c>
      <c r="E53" s="56">
        <f t="shared" si="9"/>
        <v>14.378238341968913</v>
      </c>
      <c r="F53" s="5" t="s">
        <v>1</v>
      </c>
      <c r="G53" s="60" t="s">
        <v>29</v>
      </c>
      <c r="H53" s="60" t="s">
        <v>29</v>
      </c>
      <c r="I53" s="60" t="s">
        <v>29</v>
      </c>
      <c r="J53" s="14">
        <v>23050</v>
      </c>
      <c r="K53" s="56">
        <f t="shared" si="12"/>
        <v>-6.243644498678056</v>
      </c>
      <c r="L53" s="14">
        <v>74686</v>
      </c>
      <c r="M53" s="55">
        <f t="shared" si="13"/>
        <v>-8.526846952772878</v>
      </c>
    </row>
    <row r="54" spans="1:13" s="3" customFormat="1" ht="11.25">
      <c r="A54" s="22">
        <v>1970</v>
      </c>
      <c r="B54" s="20">
        <v>107777</v>
      </c>
      <c r="C54" s="56">
        <f t="shared" si="8"/>
        <v>5.557133482855548</v>
      </c>
      <c r="D54" s="14">
        <v>1544</v>
      </c>
      <c r="E54" s="56">
        <f t="shared" si="9"/>
        <v>7.972027972027972</v>
      </c>
      <c r="F54" s="5" t="s">
        <v>1</v>
      </c>
      <c r="G54" s="60" t="s">
        <v>29</v>
      </c>
      <c r="H54" s="60" t="s">
        <v>29</v>
      </c>
      <c r="I54" s="60" t="s">
        <v>29</v>
      </c>
      <c r="J54" s="14">
        <v>24585</v>
      </c>
      <c r="K54" s="56">
        <f t="shared" si="12"/>
        <v>27.350427350427353</v>
      </c>
      <c r="L54" s="14">
        <v>81648</v>
      </c>
      <c r="M54" s="55">
        <f t="shared" si="13"/>
        <v>0.3441156228492774</v>
      </c>
    </row>
    <row r="55" spans="1:13" s="3" customFormat="1" ht="11.25">
      <c r="A55" s="22">
        <v>1969</v>
      </c>
      <c r="B55" s="20">
        <v>102103</v>
      </c>
      <c r="C55" s="56">
        <f t="shared" si="8"/>
        <v>4.250561568307127</v>
      </c>
      <c r="D55" s="14">
        <v>1430</v>
      </c>
      <c r="E55" s="56">
        <f t="shared" si="9"/>
        <v>2.7298850574712645</v>
      </c>
      <c r="F55" s="5" t="s">
        <v>1</v>
      </c>
      <c r="G55" s="60" t="s">
        <v>29</v>
      </c>
      <c r="H55" s="60" t="s">
        <v>29</v>
      </c>
      <c r="I55" s="60" t="s">
        <v>29</v>
      </c>
      <c r="J55" s="14">
        <v>19305</v>
      </c>
      <c r="K55" s="56">
        <f t="shared" si="12"/>
        <v>4.651162790697675</v>
      </c>
      <c r="L55" s="14">
        <v>81368</v>
      </c>
      <c r="M55" s="55">
        <f t="shared" si="13"/>
        <v>4.1830450314336565</v>
      </c>
    </row>
    <row r="56" spans="1:13" ht="12.75">
      <c r="A56" s="22">
        <v>1968</v>
      </c>
      <c r="B56" s="20">
        <v>97940</v>
      </c>
      <c r="C56" s="56">
        <f t="shared" si="8"/>
        <v>1.8818071173710875</v>
      </c>
      <c r="D56" s="14">
        <v>1392</v>
      </c>
      <c r="E56" s="56">
        <f t="shared" si="9"/>
        <v>2.4282560706401766</v>
      </c>
      <c r="F56" s="5" t="s">
        <v>1</v>
      </c>
      <c r="G56" s="60" t="s">
        <v>29</v>
      </c>
      <c r="H56" s="60" t="s">
        <v>29</v>
      </c>
      <c r="I56" s="60" t="s">
        <v>29</v>
      </c>
      <c r="J56" s="14">
        <v>18447</v>
      </c>
      <c r="K56" s="56">
        <f t="shared" si="12"/>
        <v>5.0991340018231535</v>
      </c>
      <c r="L56" s="14">
        <v>78101</v>
      </c>
      <c r="M56" s="55">
        <f t="shared" si="13"/>
        <v>1.1408961408961409</v>
      </c>
    </row>
    <row r="57" spans="1:13" ht="12.75">
      <c r="A57" s="22">
        <v>1967</v>
      </c>
      <c r="B57" s="20">
        <v>96131</v>
      </c>
      <c r="C57" s="56">
        <f t="shared" si="8"/>
        <v>1.206506290466916</v>
      </c>
      <c r="D57" s="14">
        <v>1359</v>
      </c>
      <c r="E57" s="56">
        <f t="shared" si="9"/>
        <v>5.267234701781565</v>
      </c>
      <c r="F57" s="5" t="s">
        <v>1</v>
      </c>
      <c r="G57" s="60" t="s">
        <v>29</v>
      </c>
      <c r="H57" s="60" t="s">
        <v>29</v>
      </c>
      <c r="I57" s="60" t="s">
        <v>29</v>
      </c>
      <c r="J57" s="14">
        <v>17552</v>
      </c>
      <c r="K57" s="56">
        <f t="shared" si="12"/>
        <v>4.178537511870846</v>
      </c>
      <c r="L57" s="14">
        <v>77220</v>
      </c>
      <c r="M57" s="55">
        <f t="shared" si="13"/>
        <v>0.4866876610363584</v>
      </c>
    </row>
    <row r="58" spans="1:13" ht="12.75">
      <c r="A58" s="22">
        <v>1966</v>
      </c>
      <c r="B58" s="20">
        <v>94985</v>
      </c>
      <c r="C58" s="56">
        <f t="shared" si="8"/>
        <v>-5.755759728533725</v>
      </c>
      <c r="D58" s="14">
        <v>1291</v>
      </c>
      <c r="E58" s="56">
        <f t="shared" si="9"/>
        <v>-7.255747126436781</v>
      </c>
      <c r="F58" s="5" t="s">
        <v>1</v>
      </c>
      <c r="G58" s="60" t="s">
        <v>29</v>
      </c>
      <c r="H58" s="60" t="s">
        <v>29</v>
      </c>
      <c r="I58" s="60" t="s">
        <v>29</v>
      </c>
      <c r="J58" s="14">
        <v>16848</v>
      </c>
      <c r="K58" s="56">
        <f t="shared" si="12"/>
        <v>-5.597579425113464</v>
      </c>
      <c r="L58" s="14">
        <v>76846</v>
      </c>
      <c r="M58" s="55">
        <f t="shared" si="13"/>
        <v>-5.764773688792966</v>
      </c>
    </row>
    <row r="59" spans="1:13" ht="12.75">
      <c r="A59" s="22">
        <v>1965</v>
      </c>
      <c r="B59" s="20">
        <v>100786</v>
      </c>
      <c r="C59" s="60" t="s">
        <v>29</v>
      </c>
      <c r="D59" s="14">
        <v>1392</v>
      </c>
      <c r="E59" s="60" t="s">
        <v>29</v>
      </c>
      <c r="F59" s="5" t="s">
        <v>1</v>
      </c>
      <c r="G59" s="60" t="s">
        <v>29</v>
      </c>
      <c r="H59" s="60" t="s">
        <v>29</v>
      </c>
      <c r="I59" s="60" t="s">
        <v>29</v>
      </c>
      <c r="J59" s="14">
        <v>17847</v>
      </c>
      <c r="K59" s="60" t="s">
        <v>29</v>
      </c>
      <c r="L59" s="14">
        <v>81547</v>
      </c>
      <c r="M59" s="63" t="s">
        <v>29</v>
      </c>
    </row>
    <row r="60" spans="1:13" ht="12.75">
      <c r="A60" s="22">
        <v>1960</v>
      </c>
      <c r="B60" s="20">
        <v>79747</v>
      </c>
      <c r="C60" s="60" t="s">
        <v>29</v>
      </c>
      <c r="D60" s="14">
        <v>1097</v>
      </c>
      <c r="E60" s="60" t="s">
        <v>29</v>
      </c>
      <c r="F60" s="5" t="s">
        <v>1</v>
      </c>
      <c r="G60" s="60" t="s">
        <v>29</v>
      </c>
      <c r="H60" s="60" t="s">
        <v>29</v>
      </c>
      <c r="I60" s="60" t="s">
        <v>29</v>
      </c>
      <c r="J60" s="14">
        <v>13894</v>
      </c>
      <c r="K60" s="60" t="s">
        <v>29</v>
      </c>
      <c r="L60" s="14">
        <v>64756</v>
      </c>
      <c r="M60" s="63" t="s">
        <v>29</v>
      </c>
    </row>
    <row r="61" spans="1:13" ht="12.75">
      <c r="A61" s="74">
        <v>1955</v>
      </c>
      <c r="B61" s="75">
        <v>51185</v>
      </c>
      <c r="C61" s="71" t="s">
        <v>29</v>
      </c>
      <c r="D61" s="25">
        <v>828</v>
      </c>
      <c r="E61" s="71" t="s">
        <v>29</v>
      </c>
      <c r="F61" s="29" t="s">
        <v>1</v>
      </c>
      <c r="G61" s="71" t="s">
        <v>29</v>
      </c>
      <c r="H61" s="71" t="s">
        <v>29</v>
      </c>
      <c r="I61" s="71" t="s">
        <v>29</v>
      </c>
      <c r="J61" s="25">
        <v>9687</v>
      </c>
      <c r="K61" s="71" t="s">
        <v>29</v>
      </c>
      <c r="L61" s="25">
        <v>40670</v>
      </c>
      <c r="M61" s="73" t="s">
        <v>29</v>
      </c>
    </row>
    <row r="62" ht="12.75">
      <c r="A62" s="3" t="s">
        <v>6</v>
      </c>
    </row>
    <row r="63" spans="1:13" ht="12.75">
      <c r="A63" s="121" t="s">
        <v>14</v>
      </c>
      <c r="B63" s="122"/>
      <c r="C63" s="122"/>
      <c r="D63" s="122"/>
      <c r="E63" s="122"/>
      <c r="F63" s="122"/>
      <c r="G63" s="122"/>
      <c r="H63" s="122"/>
      <c r="I63" s="122"/>
      <c r="J63" s="122"/>
      <c r="K63" s="122"/>
      <c r="L63" s="122"/>
      <c r="M63" s="122"/>
    </row>
    <row r="64" spans="1:13" ht="12.75">
      <c r="A64" s="121" t="s">
        <v>4</v>
      </c>
      <c r="B64" s="122"/>
      <c r="C64" s="122"/>
      <c r="D64" s="122"/>
      <c r="E64" s="122"/>
      <c r="F64" s="122"/>
      <c r="G64" s="122"/>
      <c r="H64" s="122"/>
      <c r="I64" s="122"/>
      <c r="J64" s="122"/>
      <c r="K64" s="122"/>
      <c r="L64" s="122"/>
      <c r="M64" s="122"/>
    </row>
    <row r="65" ht="12.75">
      <c r="A65" s="3" t="s">
        <v>122</v>
      </c>
    </row>
  </sheetData>
  <sheetProtection/>
  <mergeCells count="8">
    <mergeCell ref="A63:M63"/>
    <mergeCell ref="A64:M64"/>
    <mergeCell ref="D3:M3"/>
    <mergeCell ref="A1:M1"/>
    <mergeCell ref="A2:M2"/>
    <mergeCell ref="A3:A4"/>
    <mergeCell ref="B3:B4"/>
    <mergeCell ref="C3:C4"/>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21"/>
  <sheetViews>
    <sheetView zoomScale="120" zoomScaleNormal="120" zoomScaleSheetLayoutView="75" zoomScalePageLayoutView="0" workbookViewId="0" topLeftCell="A1">
      <selection activeCell="N21" sqref="N21"/>
    </sheetView>
  </sheetViews>
  <sheetFormatPr defaultColWidth="9.140625" defaultRowHeight="12.75"/>
  <cols>
    <col min="1" max="1" width="35.421875" style="2" bestFit="1" customWidth="1"/>
    <col min="2" max="4" width="5.7109375" style="2" bestFit="1" customWidth="1"/>
    <col min="5" max="7" width="4.421875" style="2" bestFit="1" customWidth="1"/>
    <col min="8" max="10" width="4.8515625" style="2" bestFit="1" customWidth="1"/>
    <col min="11" max="13" width="5.7109375" style="2" bestFit="1" customWidth="1"/>
    <col min="14" max="14" width="7.00390625" style="2" customWidth="1"/>
    <col min="15" max="15" width="9.00390625" style="2" customWidth="1"/>
    <col min="16" max="16" width="6.140625" style="2" customWidth="1"/>
    <col min="17" max="16384" width="9.140625" style="2" customWidth="1"/>
  </cols>
  <sheetData>
    <row r="1" spans="1:13" ht="18.75" customHeight="1">
      <c r="A1" s="126" t="s">
        <v>129</v>
      </c>
      <c r="B1" s="127"/>
      <c r="C1" s="127"/>
      <c r="D1" s="127"/>
      <c r="E1" s="127"/>
      <c r="F1" s="127"/>
      <c r="G1" s="127"/>
      <c r="H1" s="127"/>
      <c r="I1" s="127"/>
      <c r="J1" s="127"/>
      <c r="K1" s="145"/>
      <c r="L1" s="145"/>
      <c r="M1" s="146"/>
    </row>
    <row r="2" spans="1:13" ht="17.25" customHeight="1">
      <c r="A2" s="130" t="s">
        <v>15</v>
      </c>
      <c r="B2" s="131"/>
      <c r="C2" s="131"/>
      <c r="D2" s="131"/>
      <c r="E2" s="131"/>
      <c r="F2" s="131"/>
      <c r="G2" s="131"/>
      <c r="H2" s="131"/>
      <c r="I2" s="131"/>
      <c r="J2" s="131"/>
      <c r="K2" s="147"/>
      <c r="L2" s="147"/>
      <c r="M2" s="148"/>
    </row>
    <row r="3" spans="1:13" ht="12.75">
      <c r="A3" s="149" t="s">
        <v>17</v>
      </c>
      <c r="B3" s="142" t="s">
        <v>128</v>
      </c>
      <c r="C3" s="143"/>
      <c r="D3" s="143"/>
      <c r="E3" s="143"/>
      <c r="F3" s="143"/>
      <c r="G3" s="143"/>
      <c r="H3" s="143"/>
      <c r="I3" s="143"/>
      <c r="J3" s="143"/>
      <c r="K3" s="143"/>
      <c r="L3" s="143"/>
      <c r="M3" s="144"/>
    </row>
    <row r="4" spans="1:13" ht="12.75">
      <c r="A4" s="150"/>
      <c r="B4" s="142" t="s">
        <v>16</v>
      </c>
      <c r="C4" s="143"/>
      <c r="D4" s="144"/>
      <c r="E4" s="138" t="s">
        <v>22</v>
      </c>
      <c r="F4" s="139"/>
      <c r="G4" s="140"/>
      <c r="H4" s="138" t="s">
        <v>82</v>
      </c>
      <c r="I4" s="139"/>
      <c r="J4" s="140"/>
      <c r="K4" s="138" t="s">
        <v>13</v>
      </c>
      <c r="L4" s="139"/>
      <c r="M4" s="141"/>
    </row>
    <row r="5" spans="1:13" s="3" customFormat="1" ht="11.25">
      <c r="A5" s="151"/>
      <c r="B5" s="103">
        <v>2017</v>
      </c>
      <c r="C5" s="103">
        <v>2018</v>
      </c>
      <c r="D5" s="103">
        <v>2019</v>
      </c>
      <c r="E5" s="103">
        <v>2017</v>
      </c>
      <c r="F5" s="103">
        <v>2018</v>
      </c>
      <c r="G5" s="103">
        <v>2019</v>
      </c>
      <c r="H5" s="103">
        <v>2017</v>
      </c>
      <c r="I5" s="103">
        <v>2018</v>
      </c>
      <c r="J5" s="103">
        <v>2019</v>
      </c>
      <c r="K5" s="103">
        <v>2017</v>
      </c>
      <c r="L5" s="103">
        <v>2018</v>
      </c>
      <c r="M5" s="103">
        <v>2019</v>
      </c>
    </row>
    <row r="6" spans="1:13" s="3" customFormat="1" ht="17.25" customHeight="1">
      <c r="A6" s="30" t="s">
        <v>18</v>
      </c>
      <c r="B6" s="12">
        <v>38025</v>
      </c>
      <c r="C6" s="12">
        <v>38453</v>
      </c>
      <c r="D6" s="12">
        <v>37699</v>
      </c>
      <c r="E6" s="12">
        <v>583</v>
      </c>
      <c r="F6" s="12">
        <v>568</v>
      </c>
      <c r="G6" s="12">
        <v>609</v>
      </c>
      <c r="H6" s="12">
        <v>3392</v>
      </c>
      <c r="I6" s="12">
        <v>3273</v>
      </c>
      <c r="J6" s="12">
        <v>3232</v>
      </c>
      <c r="K6" s="12">
        <v>34050</v>
      </c>
      <c r="L6" s="12">
        <v>34612</v>
      </c>
      <c r="M6" s="89">
        <v>33858</v>
      </c>
    </row>
    <row r="7" spans="1:13" s="3" customFormat="1" ht="11.25">
      <c r="A7" s="31" t="s">
        <v>93</v>
      </c>
      <c r="B7" s="14">
        <v>3846</v>
      </c>
      <c r="C7" s="14">
        <v>3833</v>
      </c>
      <c r="D7" s="12">
        <v>3924</v>
      </c>
      <c r="E7" s="14">
        <v>24</v>
      </c>
      <c r="F7" s="14">
        <v>21</v>
      </c>
      <c r="G7" s="12">
        <v>19</v>
      </c>
      <c r="H7" s="14">
        <v>182</v>
      </c>
      <c r="I7" s="14">
        <v>170</v>
      </c>
      <c r="J7" s="12">
        <v>165</v>
      </c>
      <c r="K7" s="14">
        <v>3640</v>
      </c>
      <c r="L7" s="14">
        <v>3642</v>
      </c>
      <c r="M7" s="89">
        <v>3740</v>
      </c>
    </row>
    <row r="8" spans="1:13" s="3" customFormat="1" ht="11.25">
      <c r="A8" s="31" t="s">
        <v>19</v>
      </c>
      <c r="B8" s="14">
        <v>23239</v>
      </c>
      <c r="C8" s="14">
        <v>23711</v>
      </c>
      <c r="D8" s="12">
        <v>23068</v>
      </c>
      <c r="E8" s="14">
        <v>283</v>
      </c>
      <c r="F8" s="14">
        <v>292</v>
      </c>
      <c r="G8" s="12">
        <v>301</v>
      </c>
      <c r="H8" s="14">
        <v>2373</v>
      </c>
      <c r="I8" s="14">
        <v>2311</v>
      </c>
      <c r="J8" s="12">
        <v>2281</v>
      </c>
      <c r="K8" s="14">
        <v>20583</v>
      </c>
      <c r="L8" s="14">
        <v>21108</v>
      </c>
      <c r="M8" s="89">
        <v>20486</v>
      </c>
    </row>
    <row r="9" spans="1:13" s="3" customFormat="1" ht="11.25">
      <c r="A9" s="32" t="s">
        <v>20</v>
      </c>
      <c r="B9" s="25">
        <v>10940</v>
      </c>
      <c r="C9" s="25">
        <v>10909</v>
      </c>
      <c r="D9" s="28">
        <v>10707</v>
      </c>
      <c r="E9" s="25">
        <v>276</v>
      </c>
      <c r="F9" s="25">
        <v>255</v>
      </c>
      <c r="G9" s="28">
        <v>289</v>
      </c>
      <c r="H9" s="25">
        <v>837</v>
      </c>
      <c r="I9" s="25">
        <v>792</v>
      </c>
      <c r="J9" s="28">
        <v>786</v>
      </c>
      <c r="K9" s="25">
        <v>9827</v>
      </c>
      <c r="L9" s="25">
        <v>9862</v>
      </c>
      <c r="M9" s="34">
        <v>9632</v>
      </c>
    </row>
    <row r="10" spans="2:9" s="3" customFormat="1" ht="11.25">
      <c r="B10" s="5"/>
      <c r="C10" s="5"/>
      <c r="E10" s="5"/>
      <c r="F10" s="5"/>
      <c r="H10" s="5"/>
      <c r="I10" s="5"/>
    </row>
    <row r="11" spans="1:13" ht="18.75" customHeight="1">
      <c r="A11" s="126" t="s">
        <v>129</v>
      </c>
      <c r="B11" s="127"/>
      <c r="C11" s="127"/>
      <c r="D11" s="127"/>
      <c r="E11" s="127"/>
      <c r="F11" s="127"/>
      <c r="G11" s="127"/>
      <c r="H11" s="127"/>
      <c r="I11" s="127"/>
      <c r="J11" s="128"/>
      <c r="K11" s="128"/>
      <c r="L11" s="128"/>
      <c r="M11" s="129"/>
    </row>
    <row r="12" spans="1:13" ht="17.25" customHeight="1">
      <c r="A12" s="130" t="s">
        <v>21</v>
      </c>
      <c r="B12" s="131"/>
      <c r="C12" s="131"/>
      <c r="D12" s="131"/>
      <c r="E12" s="131"/>
      <c r="F12" s="131"/>
      <c r="G12" s="131"/>
      <c r="H12" s="131"/>
      <c r="I12" s="131"/>
      <c r="J12" s="131"/>
      <c r="K12" s="131"/>
      <c r="L12" s="131"/>
      <c r="M12" s="132"/>
    </row>
    <row r="13" spans="1:13" ht="12.75">
      <c r="A13" s="149" t="s">
        <v>17</v>
      </c>
      <c r="B13" s="142" t="s">
        <v>8</v>
      </c>
      <c r="C13" s="143"/>
      <c r="D13" s="143"/>
      <c r="E13" s="143"/>
      <c r="F13" s="143"/>
      <c r="G13" s="143"/>
      <c r="H13" s="143"/>
      <c r="I13" s="143"/>
      <c r="J13" s="143"/>
      <c r="K13" s="143"/>
      <c r="L13" s="143"/>
      <c r="M13" s="144"/>
    </row>
    <row r="14" spans="1:13" ht="12.75">
      <c r="A14" s="150"/>
      <c r="B14" s="142" t="s">
        <v>16</v>
      </c>
      <c r="C14" s="143"/>
      <c r="D14" s="144"/>
      <c r="E14" s="138" t="s">
        <v>22</v>
      </c>
      <c r="F14" s="139"/>
      <c r="G14" s="140"/>
      <c r="H14" s="138" t="s">
        <v>82</v>
      </c>
      <c r="I14" s="139"/>
      <c r="J14" s="140"/>
      <c r="K14" s="138" t="s">
        <v>13</v>
      </c>
      <c r="L14" s="139"/>
      <c r="M14" s="141"/>
    </row>
    <row r="15" spans="1:13" ht="12.75">
      <c r="A15" s="151"/>
      <c r="B15" s="103">
        <v>2017</v>
      </c>
      <c r="C15" s="103">
        <v>2018</v>
      </c>
      <c r="D15" s="103">
        <v>2019</v>
      </c>
      <c r="E15" s="103">
        <v>2017</v>
      </c>
      <c r="F15" s="103">
        <v>2018</v>
      </c>
      <c r="G15" s="103">
        <v>2019</v>
      </c>
      <c r="H15" s="103">
        <v>2017</v>
      </c>
      <c r="I15" s="103">
        <v>2018</v>
      </c>
      <c r="J15" s="103">
        <v>2019</v>
      </c>
      <c r="K15" s="103">
        <v>2017</v>
      </c>
      <c r="L15" s="103">
        <v>2018</v>
      </c>
      <c r="M15" s="103">
        <v>2019</v>
      </c>
    </row>
    <row r="16" spans="1:15" ht="12.75">
      <c r="A16" s="30" t="s">
        <v>18</v>
      </c>
      <c r="B16" s="12">
        <v>49081</v>
      </c>
      <c r="C16" s="12">
        <v>49357</v>
      </c>
      <c r="D16" s="12">
        <v>47793</v>
      </c>
      <c r="E16" s="12">
        <v>609</v>
      </c>
      <c r="F16" s="12">
        <v>604</v>
      </c>
      <c r="G16" s="12">
        <v>646</v>
      </c>
      <c r="H16" s="12">
        <v>3762</v>
      </c>
      <c r="I16" s="12">
        <v>3637</v>
      </c>
      <c r="J16" s="12">
        <v>3600</v>
      </c>
      <c r="K16" s="12">
        <v>44710</v>
      </c>
      <c r="L16" s="12">
        <v>45116</v>
      </c>
      <c r="M16" s="89">
        <v>43547</v>
      </c>
      <c r="N16" s="33"/>
      <c r="O16" s="33"/>
    </row>
    <row r="17" spans="1:14" ht="12.75">
      <c r="A17" s="31" t="s">
        <v>93</v>
      </c>
      <c r="B17" s="14">
        <v>4602</v>
      </c>
      <c r="C17" s="14">
        <v>4531</v>
      </c>
      <c r="D17" s="12">
        <v>4595</v>
      </c>
      <c r="E17" s="14">
        <v>24</v>
      </c>
      <c r="F17" s="14">
        <v>21</v>
      </c>
      <c r="G17" s="12">
        <v>20</v>
      </c>
      <c r="H17" s="14">
        <v>194</v>
      </c>
      <c r="I17" s="14">
        <v>176</v>
      </c>
      <c r="J17" s="12">
        <v>177</v>
      </c>
      <c r="K17" s="14">
        <v>4384</v>
      </c>
      <c r="L17" s="14">
        <v>4334</v>
      </c>
      <c r="M17" s="89">
        <v>4398</v>
      </c>
      <c r="N17" s="33"/>
    </row>
    <row r="18" spans="1:13" ht="12.75">
      <c r="A18" s="31" t="s">
        <v>19</v>
      </c>
      <c r="B18" s="14">
        <v>29782</v>
      </c>
      <c r="C18" s="14">
        <v>30209</v>
      </c>
      <c r="D18" s="12">
        <v>29047</v>
      </c>
      <c r="E18" s="14">
        <v>299</v>
      </c>
      <c r="F18" s="14">
        <v>310</v>
      </c>
      <c r="G18" s="12">
        <v>315</v>
      </c>
      <c r="H18" s="14">
        <v>2594</v>
      </c>
      <c r="I18" s="14">
        <v>2527</v>
      </c>
      <c r="J18" s="12">
        <v>2473</v>
      </c>
      <c r="K18" s="14">
        <v>26889</v>
      </c>
      <c r="L18" s="14">
        <v>27372</v>
      </c>
      <c r="M18" s="89">
        <v>26259</v>
      </c>
    </row>
    <row r="19" spans="1:13" ht="12.75">
      <c r="A19" s="32" t="s">
        <v>20</v>
      </c>
      <c r="B19" s="25">
        <v>14697</v>
      </c>
      <c r="C19" s="25">
        <v>14617</v>
      </c>
      <c r="D19" s="28">
        <v>14151</v>
      </c>
      <c r="E19" s="25">
        <v>286</v>
      </c>
      <c r="F19" s="25">
        <v>273</v>
      </c>
      <c r="G19" s="28">
        <v>311</v>
      </c>
      <c r="H19" s="25">
        <v>974</v>
      </c>
      <c r="I19" s="25">
        <v>934</v>
      </c>
      <c r="J19" s="28">
        <v>950</v>
      </c>
      <c r="K19" s="25">
        <v>13437</v>
      </c>
      <c r="L19" s="25">
        <v>13410</v>
      </c>
      <c r="M19" s="34">
        <v>12890</v>
      </c>
    </row>
    <row r="20" ht="12.75">
      <c r="A20" s="3" t="s">
        <v>23</v>
      </c>
    </row>
    <row r="21" ht="12.75">
      <c r="A21" s="3" t="s">
        <v>122</v>
      </c>
    </row>
  </sheetData>
  <sheetProtection/>
  <mergeCells count="16">
    <mergeCell ref="A1:M1"/>
    <mergeCell ref="A2:M2"/>
    <mergeCell ref="A11:M11"/>
    <mergeCell ref="A3:A5"/>
    <mergeCell ref="H14:J14"/>
    <mergeCell ref="K14:M14"/>
    <mergeCell ref="B3:M3"/>
    <mergeCell ref="A13:A15"/>
    <mergeCell ref="A12:M12"/>
    <mergeCell ref="E4:G4"/>
    <mergeCell ref="H4:J4"/>
    <mergeCell ref="K4:M4"/>
    <mergeCell ref="E14:G14"/>
    <mergeCell ref="B4:D4"/>
    <mergeCell ref="B13:M13"/>
    <mergeCell ref="B14:D14"/>
  </mergeCells>
  <printOptions/>
  <pageMargins left="0.7874015748031497" right="0.7874015748031497" top="0.5905511811023623" bottom="0.5905511811023623" header="0" footer="0.7874015748031497"/>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Q41"/>
  <sheetViews>
    <sheetView zoomScale="115" zoomScaleNormal="115" zoomScalePageLayoutView="0" workbookViewId="0" topLeftCell="A22">
      <selection activeCell="M21" sqref="M21"/>
    </sheetView>
  </sheetViews>
  <sheetFormatPr defaultColWidth="9.140625" defaultRowHeight="12.75"/>
  <cols>
    <col min="1" max="1" width="21.140625" style="2" customWidth="1"/>
    <col min="2" max="7" width="9.140625" style="2" customWidth="1"/>
    <col min="8" max="8" width="7.00390625" style="2" customWidth="1"/>
    <col min="9" max="9" width="6.8515625" style="2" customWidth="1"/>
    <col min="10" max="10" width="7.28125" style="2" customWidth="1"/>
    <col min="11" max="11" width="8.140625" style="2" customWidth="1"/>
    <col min="12" max="12" width="7.28125" style="2" customWidth="1"/>
    <col min="13" max="16384" width="9.140625" style="2" customWidth="1"/>
  </cols>
  <sheetData>
    <row r="1" spans="1:7" ht="18.75" customHeight="1">
      <c r="A1" s="126" t="s">
        <v>129</v>
      </c>
      <c r="B1" s="127"/>
      <c r="C1" s="127"/>
      <c r="D1" s="127"/>
      <c r="E1" s="127"/>
      <c r="F1" s="127"/>
      <c r="G1" s="152"/>
    </row>
    <row r="2" spans="1:7" ht="17.25" customHeight="1">
      <c r="A2" s="130" t="s">
        <v>90</v>
      </c>
      <c r="B2" s="131"/>
      <c r="C2" s="131"/>
      <c r="D2" s="131"/>
      <c r="E2" s="131"/>
      <c r="F2" s="131"/>
      <c r="G2" s="132"/>
    </row>
    <row r="3" spans="1:7" ht="12.75">
      <c r="A3" s="154" t="s">
        <v>91</v>
      </c>
      <c r="B3" s="123" t="s">
        <v>128</v>
      </c>
      <c r="C3" s="124"/>
      <c r="D3" s="124"/>
      <c r="E3" s="124"/>
      <c r="F3" s="124"/>
      <c r="G3" s="125"/>
    </row>
    <row r="4" spans="1:7" s="3" customFormat="1" ht="22.5">
      <c r="A4" s="155"/>
      <c r="B4" s="103" t="s">
        <v>16</v>
      </c>
      <c r="C4" s="94" t="s">
        <v>10</v>
      </c>
      <c r="D4" s="96" t="s">
        <v>11</v>
      </c>
      <c r="E4" s="96" t="s">
        <v>22</v>
      </c>
      <c r="F4" s="96" t="s">
        <v>82</v>
      </c>
      <c r="G4" s="97" t="s">
        <v>13</v>
      </c>
    </row>
    <row r="5" spans="1:15" s="3" customFormat="1" ht="12.75" customHeight="1">
      <c r="A5" s="40" t="s">
        <v>92</v>
      </c>
      <c r="B5" s="15">
        <v>37699</v>
      </c>
      <c r="C5" s="15">
        <v>460</v>
      </c>
      <c r="D5" s="15">
        <v>149</v>
      </c>
      <c r="E5" s="15">
        <v>609</v>
      </c>
      <c r="F5" s="15">
        <v>3232</v>
      </c>
      <c r="G5" s="36">
        <v>33858</v>
      </c>
      <c r="J5" s="14"/>
      <c r="K5" s="14"/>
      <c r="L5" s="14"/>
      <c r="M5" s="14"/>
      <c r="N5" s="14"/>
      <c r="O5" s="14"/>
    </row>
    <row r="6" spans="1:7" s="3" customFormat="1" ht="12.75" customHeight="1">
      <c r="A6" s="26"/>
      <c r="B6" s="15"/>
      <c r="C6" s="5"/>
      <c r="D6" s="5"/>
      <c r="E6" s="5"/>
      <c r="F6" s="5"/>
      <c r="G6" s="21"/>
    </row>
    <row r="7" spans="1:9" s="3" customFormat="1" ht="21.75">
      <c r="A7" s="77" t="s">
        <v>93</v>
      </c>
      <c r="B7" s="79">
        <v>3924</v>
      </c>
      <c r="C7" s="79">
        <v>18</v>
      </c>
      <c r="D7" s="79">
        <v>1</v>
      </c>
      <c r="E7" s="79">
        <v>19</v>
      </c>
      <c r="F7" s="79">
        <v>165</v>
      </c>
      <c r="G7" s="80">
        <v>3740</v>
      </c>
      <c r="I7" s="14"/>
    </row>
    <row r="8" spans="1:14" s="3" customFormat="1" ht="12.75" customHeight="1">
      <c r="A8" s="78" t="s">
        <v>19</v>
      </c>
      <c r="B8" s="79">
        <v>23068</v>
      </c>
      <c r="C8" s="79">
        <v>211</v>
      </c>
      <c r="D8" s="79">
        <v>90</v>
      </c>
      <c r="E8" s="79">
        <v>301</v>
      </c>
      <c r="F8" s="79">
        <v>2281</v>
      </c>
      <c r="G8" s="80">
        <v>20486</v>
      </c>
      <c r="I8" s="14"/>
      <c r="J8" s="14"/>
      <c r="K8" s="14"/>
      <c r="L8" s="14"/>
      <c r="M8" s="14"/>
      <c r="N8" s="14"/>
    </row>
    <row r="9" spans="1:10" s="3" customFormat="1" ht="12.75" customHeight="1">
      <c r="A9" s="26" t="s">
        <v>94</v>
      </c>
      <c r="B9" s="15">
        <v>6751</v>
      </c>
      <c r="C9" s="5">
        <v>54</v>
      </c>
      <c r="D9" s="5">
        <v>22</v>
      </c>
      <c r="E9" s="5">
        <v>76</v>
      </c>
      <c r="F9" s="5">
        <v>644</v>
      </c>
      <c r="G9" s="21">
        <v>6031</v>
      </c>
      <c r="I9" s="14"/>
      <c r="J9" s="14"/>
    </row>
    <row r="10" spans="1:17" s="3" customFormat="1" ht="12.75" customHeight="1">
      <c r="A10" s="26" t="s">
        <v>95</v>
      </c>
      <c r="B10" s="15">
        <v>2803</v>
      </c>
      <c r="C10" s="5">
        <v>38</v>
      </c>
      <c r="D10" s="5">
        <v>10</v>
      </c>
      <c r="E10" s="5">
        <v>48</v>
      </c>
      <c r="F10" s="5">
        <v>247</v>
      </c>
      <c r="G10" s="21">
        <v>2508</v>
      </c>
      <c r="I10" s="14"/>
      <c r="L10" s="14"/>
      <c r="M10" s="14"/>
      <c r="N10" s="14"/>
      <c r="O10" s="14"/>
      <c r="P10" s="14"/>
      <c r="Q10" s="14"/>
    </row>
    <row r="11" spans="1:9" s="3" customFormat="1" ht="12.75" customHeight="1">
      <c r="A11" s="31" t="s">
        <v>96</v>
      </c>
      <c r="B11" s="15">
        <v>6085</v>
      </c>
      <c r="C11" s="5">
        <v>48</v>
      </c>
      <c r="D11" s="5">
        <v>21</v>
      </c>
      <c r="E11" s="5">
        <v>69</v>
      </c>
      <c r="F11" s="5">
        <v>618</v>
      </c>
      <c r="G11" s="21">
        <v>5398</v>
      </c>
      <c r="I11" s="14"/>
    </row>
    <row r="12" spans="1:16" s="3" customFormat="1" ht="12.75" customHeight="1">
      <c r="A12" s="31" t="s">
        <v>132</v>
      </c>
      <c r="B12" s="15">
        <v>3105</v>
      </c>
      <c r="C12" s="5">
        <v>30</v>
      </c>
      <c r="D12" s="5">
        <v>21</v>
      </c>
      <c r="E12" s="5">
        <v>51</v>
      </c>
      <c r="F12" s="5">
        <v>281</v>
      </c>
      <c r="G12" s="21">
        <v>2773</v>
      </c>
      <c r="I12" s="14"/>
      <c r="K12" s="14"/>
      <c r="L12" s="14"/>
      <c r="M12" s="14"/>
      <c r="N12" s="14"/>
      <c r="O12" s="14"/>
      <c r="P12" s="14"/>
    </row>
    <row r="13" spans="1:9" s="3" customFormat="1" ht="12.75" customHeight="1">
      <c r="A13" s="26" t="s">
        <v>97</v>
      </c>
      <c r="B13" s="15">
        <v>4324</v>
      </c>
      <c r="C13" s="5">
        <v>41</v>
      </c>
      <c r="D13" s="5">
        <v>16</v>
      </c>
      <c r="E13" s="5">
        <v>57</v>
      </c>
      <c r="F13" s="5">
        <v>491</v>
      </c>
      <c r="G13" s="21">
        <v>3776</v>
      </c>
      <c r="I13" s="14"/>
    </row>
    <row r="14" spans="1:14" s="3" customFormat="1" ht="12.75" customHeight="1">
      <c r="A14" s="78" t="s">
        <v>20</v>
      </c>
      <c r="B14" s="79">
        <v>10707</v>
      </c>
      <c r="C14" s="79">
        <v>231</v>
      </c>
      <c r="D14" s="79">
        <v>58</v>
      </c>
      <c r="E14" s="79">
        <v>289</v>
      </c>
      <c r="F14" s="79">
        <v>786</v>
      </c>
      <c r="G14" s="80">
        <v>9632</v>
      </c>
      <c r="I14" s="14"/>
      <c r="J14" s="14"/>
      <c r="K14" s="14"/>
      <c r="L14" s="14"/>
      <c r="M14" s="14"/>
      <c r="N14" s="14"/>
    </row>
    <row r="15" spans="1:10" s="3" customFormat="1" ht="12.75" customHeight="1">
      <c r="A15" s="26" t="s">
        <v>133</v>
      </c>
      <c r="B15" s="15">
        <v>1155</v>
      </c>
      <c r="C15" s="5">
        <v>18</v>
      </c>
      <c r="D15" s="5">
        <v>0</v>
      </c>
      <c r="E15" s="5">
        <v>18</v>
      </c>
      <c r="F15" s="5">
        <v>54</v>
      </c>
      <c r="G15" s="21">
        <v>1083</v>
      </c>
      <c r="I15" s="14"/>
      <c r="J15" s="14"/>
    </row>
    <row r="16" spans="1:17" s="3" customFormat="1" ht="12.75" customHeight="1">
      <c r="A16" s="26" t="s">
        <v>98</v>
      </c>
      <c r="B16" s="15">
        <v>3747</v>
      </c>
      <c r="C16" s="5">
        <v>80</v>
      </c>
      <c r="D16" s="5">
        <v>23</v>
      </c>
      <c r="E16" s="5">
        <v>103</v>
      </c>
      <c r="F16" s="5">
        <v>309</v>
      </c>
      <c r="G16" s="21">
        <v>3335</v>
      </c>
      <c r="I16" s="14"/>
      <c r="L16" s="14"/>
      <c r="M16" s="14"/>
      <c r="N16" s="14"/>
      <c r="O16" s="14"/>
      <c r="P16" s="14"/>
      <c r="Q16" s="14"/>
    </row>
    <row r="17" spans="1:9" s="3" customFormat="1" ht="12.75" customHeight="1">
      <c r="A17" s="31" t="s">
        <v>99</v>
      </c>
      <c r="B17" s="15">
        <v>3330</v>
      </c>
      <c r="C17" s="5">
        <v>55</v>
      </c>
      <c r="D17" s="5">
        <v>20</v>
      </c>
      <c r="E17" s="5">
        <v>75</v>
      </c>
      <c r="F17" s="5">
        <v>218</v>
      </c>
      <c r="G17" s="21">
        <v>3037</v>
      </c>
      <c r="I17" s="14"/>
    </row>
    <row r="18" spans="1:9" s="3" customFormat="1" ht="12.75" customHeight="1">
      <c r="A18" s="31" t="s">
        <v>100</v>
      </c>
      <c r="B18" s="15">
        <v>925</v>
      </c>
      <c r="C18" s="5">
        <v>40</v>
      </c>
      <c r="D18" s="5">
        <v>7</v>
      </c>
      <c r="E18" s="5">
        <v>47</v>
      </c>
      <c r="F18" s="5">
        <v>114</v>
      </c>
      <c r="G18" s="21">
        <v>764</v>
      </c>
      <c r="I18" s="14"/>
    </row>
    <row r="19" spans="1:9" s="3" customFormat="1" ht="12.75" customHeight="1">
      <c r="A19" s="32" t="s">
        <v>101</v>
      </c>
      <c r="B19" s="119">
        <v>1550</v>
      </c>
      <c r="C19" s="29">
        <v>38</v>
      </c>
      <c r="D19" s="53">
        <v>8</v>
      </c>
      <c r="E19" s="53">
        <v>46</v>
      </c>
      <c r="F19" s="29">
        <v>91</v>
      </c>
      <c r="G19" s="52">
        <v>1413</v>
      </c>
      <c r="I19" s="14"/>
    </row>
    <row r="20" spans="2:7" s="3" customFormat="1" ht="11.25">
      <c r="B20" s="14"/>
      <c r="C20" s="23"/>
      <c r="D20" s="24"/>
      <c r="E20" s="23"/>
      <c r="F20" s="14"/>
      <c r="G20" s="23"/>
    </row>
    <row r="21" spans="1:7" s="3" customFormat="1" ht="20.25">
      <c r="A21" s="126" t="s">
        <v>129</v>
      </c>
      <c r="B21" s="127"/>
      <c r="C21" s="127"/>
      <c r="D21" s="127"/>
      <c r="E21" s="127"/>
      <c r="F21" s="127"/>
      <c r="G21" s="152"/>
    </row>
    <row r="22" spans="1:7" ht="17.25" customHeight="1">
      <c r="A22" s="130" t="s">
        <v>102</v>
      </c>
      <c r="B22" s="131"/>
      <c r="C22" s="131"/>
      <c r="D22" s="131"/>
      <c r="E22" s="131"/>
      <c r="F22" s="131"/>
      <c r="G22" s="132"/>
    </row>
    <row r="23" spans="1:7" ht="12.75">
      <c r="A23" s="154" t="s">
        <v>91</v>
      </c>
      <c r="B23" s="123" t="s">
        <v>8</v>
      </c>
      <c r="C23" s="124"/>
      <c r="D23" s="124"/>
      <c r="E23" s="124"/>
      <c r="F23" s="124"/>
      <c r="G23" s="125"/>
    </row>
    <row r="24" spans="1:7" s="3" customFormat="1" ht="22.5">
      <c r="A24" s="155"/>
      <c r="B24" s="103" t="s">
        <v>16</v>
      </c>
      <c r="C24" s="94" t="s">
        <v>10</v>
      </c>
      <c r="D24" s="96" t="s">
        <v>11</v>
      </c>
      <c r="E24" s="96" t="s">
        <v>22</v>
      </c>
      <c r="F24" s="96" t="s">
        <v>82</v>
      </c>
      <c r="G24" s="97" t="s">
        <v>13</v>
      </c>
    </row>
    <row r="25" spans="1:7" s="3" customFormat="1" ht="12.75" customHeight="1">
      <c r="A25" s="40" t="s">
        <v>92</v>
      </c>
      <c r="B25" s="15">
        <v>47793</v>
      </c>
      <c r="C25" s="15">
        <v>483</v>
      </c>
      <c r="D25" s="15">
        <v>163</v>
      </c>
      <c r="E25" s="15">
        <v>646</v>
      </c>
      <c r="F25" s="15">
        <v>3600</v>
      </c>
      <c r="G25" s="36">
        <v>43547</v>
      </c>
    </row>
    <row r="26" spans="1:17" s="3" customFormat="1" ht="12.75" customHeight="1">
      <c r="A26" s="26"/>
      <c r="B26" s="15"/>
      <c r="C26" s="5"/>
      <c r="D26" s="5"/>
      <c r="E26" s="5"/>
      <c r="F26" s="5"/>
      <c r="G26" s="21"/>
      <c r="L26" s="14"/>
      <c r="M26" s="14"/>
      <c r="N26" s="14"/>
      <c r="O26" s="14"/>
      <c r="P26" s="14"/>
      <c r="Q26" s="14"/>
    </row>
    <row r="27" spans="1:9" s="3" customFormat="1" ht="21.75">
      <c r="A27" s="77" t="s">
        <v>93</v>
      </c>
      <c r="B27" s="79">
        <v>4595</v>
      </c>
      <c r="C27" s="79">
        <v>19</v>
      </c>
      <c r="D27" s="79">
        <v>1</v>
      </c>
      <c r="E27" s="79">
        <v>20</v>
      </c>
      <c r="F27" s="79">
        <v>177</v>
      </c>
      <c r="G27" s="80">
        <v>4398</v>
      </c>
      <c r="I27" s="14"/>
    </row>
    <row r="28" spans="1:14" s="3" customFormat="1" ht="12.75" customHeight="1">
      <c r="A28" s="78" t="s">
        <v>19</v>
      </c>
      <c r="B28" s="79">
        <v>29047</v>
      </c>
      <c r="C28" s="79">
        <v>220</v>
      </c>
      <c r="D28" s="79">
        <v>95</v>
      </c>
      <c r="E28" s="79">
        <v>315</v>
      </c>
      <c r="F28" s="79">
        <v>2473</v>
      </c>
      <c r="G28" s="80">
        <v>26259</v>
      </c>
      <c r="I28" s="14"/>
      <c r="J28" s="14"/>
      <c r="K28" s="14"/>
      <c r="L28" s="14"/>
      <c r="M28" s="14"/>
      <c r="N28" s="14"/>
    </row>
    <row r="29" spans="1:17" s="3" customFormat="1" ht="12.75" customHeight="1">
      <c r="A29" s="26" t="s">
        <v>94</v>
      </c>
      <c r="B29" s="15">
        <v>8454</v>
      </c>
      <c r="C29" s="5">
        <v>55</v>
      </c>
      <c r="D29" s="5">
        <v>23</v>
      </c>
      <c r="E29" s="5">
        <v>78</v>
      </c>
      <c r="F29" s="5">
        <v>685</v>
      </c>
      <c r="G29" s="21">
        <v>7691</v>
      </c>
      <c r="I29" s="14"/>
      <c r="J29" s="14"/>
      <c r="L29" s="14"/>
      <c r="M29" s="14"/>
      <c r="N29" s="14"/>
      <c r="O29" s="14"/>
      <c r="P29" s="14"/>
      <c r="Q29" s="14"/>
    </row>
    <row r="30" spans="1:9" s="3" customFormat="1" ht="12.75" customHeight="1">
      <c r="A30" s="26" t="s">
        <v>95</v>
      </c>
      <c r="B30" s="15">
        <v>3734</v>
      </c>
      <c r="C30" s="5">
        <v>45</v>
      </c>
      <c r="D30" s="5">
        <v>13</v>
      </c>
      <c r="E30" s="5">
        <v>58</v>
      </c>
      <c r="F30" s="5">
        <v>290</v>
      </c>
      <c r="G30" s="21">
        <v>3386</v>
      </c>
      <c r="I30" s="14"/>
    </row>
    <row r="31" spans="1:9" s="3" customFormat="1" ht="12.75" customHeight="1">
      <c r="A31" s="31" t="s">
        <v>96</v>
      </c>
      <c r="B31" s="15">
        <v>7585</v>
      </c>
      <c r="C31" s="5">
        <v>49</v>
      </c>
      <c r="D31" s="5">
        <v>21</v>
      </c>
      <c r="E31" s="5">
        <v>70</v>
      </c>
      <c r="F31" s="5">
        <v>663</v>
      </c>
      <c r="G31" s="21">
        <v>6852</v>
      </c>
      <c r="I31" s="14"/>
    </row>
    <row r="32" spans="1:9" s="3" customFormat="1" ht="12.75" customHeight="1">
      <c r="A32" s="31" t="s">
        <v>132</v>
      </c>
      <c r="B32" s="15">
        <v>3927</v>
      </c>
      <c r="C32" s="5">
        <v>30</v>
      </c>
      <c r="D32" s="5">
        <v>22</v>
      </c>
      <c r="E32" s="5">
        <v>52</v>
      </c>
      <c r="F32" s="5">
        <v>298</v>
      </c>
      <c r="G32" s="21">
        <v>3577</v>
      </c>
      <c r="I32" s="14"/>
    </row>
    <row r="33" spans="1:9" s="3" customFormat="1" ht="12.75" customHeight="1">
      <c r="A33" s="26" t="s">
        <v>97</v>
      </c>
      <c r="B33" s="15">
        <v>5347</v>
      </c>
      <c r="C33" s="5">
        <v>41</v>
      </c>
      <c r="D33" s="5">
        <v>16</v>
      </c>
      <c r="E33" s="5">
        <v>57</v>
      </c>
      <c r="F33" s="5">
        <v>537</v>
      </c>
      <c r="G33" s="21">
        <v>4753</v>
      </c>
      <c r="I33" s="14"/>
    </row>
    <row r="34" spans="1:14" s="3" customFormat="1" ht="12.75" customHeight="1">
      <c r="A34" s="78" t="s">
        <v>20</v>
      </c>
      <c r="B34" s="79">
        <v>14151</v>
      </c>
      <c r="C34" s="86">
        <v>244</v>
      </c>
      <c r="D34" s="86">
        <v>67</v>
      </c>
      <c r="E34" s="86">
        <v>311</v>
      </c>
      <c r="F34" s="86">
        <v>950</v>
      </c>
      <c r="G34" s="88">
        <v>12890</v>
      </c>
      <c r="I34" s="14"/>
      <c r="J34" s="14"/>
      <c r="K34" s="14"/>
      <c r="L34" s="14"/>
      <c r="M34" s="14"/>
      <c r="N34" s="14"/>
    </row>
    <row r="35" spans="1:17" s="3" customFormat="1" ht="12.75" customHeight="1">
      <c r="A35" s="26" t="s">
        <v>133</v>
      </c>
      <c r="B35" s="15">
        <v>1406</v>
      </c>
      <c r="C35" s="5">
        <v>19</v>
      </c>
      <c r="D35" s="5">
        <v>1</v>
      </c>
      <c r="E35" s="5">
        <v>20</v>
      </c>
      <c r="F35" s="5">
        <v>62</v>
      </c>
      <c r="G35" s="21">
        <v>1324</v>
      </c>
      <c r="I35" s="14"/>
      <c r="J35" s="14"/>
      <c r="L35" s="14"/>
      <c r="M35" s="14"/>
      <c r="N35" s="14"/>
      <c r="O35" s="14"/>
      <c r="P35" s="14"/>
      <c r="Q35" s="14"/>
    </row>
    <row r="36" spans="1:9" s="3" customFormat="1" ht="12.75" customHeight="1">
      <c r="A36" s="26" t="s">
        <v>98</v>
      </c>
      <c r="B36" s="15">
        <v>5058</v>
      </c>
      <c r="C36" s="5">
        <v>87</v>
      </c>
      <c r="D36" s="5">
        <v>28</v>
      </c>
      <c r="E36" s="5">
        <v>115</v>
      </c>
      <c r="F36" s="5">
        <v>382</v>
      </c>
      <c r="G36" s="21">
        <v>4561</v>
      </c>
      <c r="I36" s="14"/>
    </row>
    <row r="37" spans="1:9" s="3" customFormat="1" ht="12.75" customHeight="1">
      <c r="A37" s="31" t="s">
        <v>99</v>
      </c>
      <c r="B37" s="15">
        <v>4354</v>
      </c>
      <c r="C37" s="5">
        <v>55</v>
      </c>
      <c r="D37" s="5">
        <v>22</v>
      </c>
      <c r="E37" s="5">
        <v>77</v>
      </c>
      <c r="F37" s="5">
        <v>256</v>
      </c>
      <c r="G37" s="21">
        <v>4021</v>
      </c>
      <c r="I37" s="14"/>
    </row>
    <row r="38" spans="1:9" s="3" customFormat="1" ht="12.75" customHeight="1">
      <c r="A38" s="31" t="s">
        <v>100</v>
      </c>
      <c r="B38" s="15">
        <v>1276</v>
      </c>
      <c r="C38" s="5">
        <v>42</v>
      </c>
      <c r="D38" s="5">
        <v>7</v>
      </c>
      <c r="E38" s="5">
        <v>49</v>
      </c>
      <c r="F38" s="5">
        <v>135</v>
      </c>
      <c r="G38" s="21">
        <v>1092</v>
      </c>
      <c r="I38" s="14"/>
    </row>
    <row r="39" spans="1:9" s="3" customFormat="1" ht="12.75" customHeight="1">
      <c r="A39" s="32" t="s">
        <v>101</v>
      </c>
      <c r="B39" s="119">
        <v>2057</v>
      </c>
      <c r="C39" s="29">
        <v>41</v>
      </c>
      <c r="D39" s="53">
        <v>9</v>
      </c>
      <c r="E39" s="53">
        <v>50</v>
      </c>
      <c r="F39" s="29">
        <v>115</v>
      </c>
      <c r="G39" s="52">
        <v>1892</v>
      </c>
      <c r="I39" s="14"/>
    </row>
    <row r="40" spans="1:3" ht="12.75">
      <c r="A40" s="153" t="s">
        <v>23</v>
      </c>
      <c r="B40" s="153"/>
      <c r="C40" s="153"/>
    </row>
    <row r="41" ht="12.75">
      <c r="A41" s="3" t="s">
        <v>122</v>
      </c>
    </row>
  </sheetData>
  <sheetProtection/>
  <mergeCells count="9">
    <mergeCell ref="A1:G1"/>
    <mergeCell ref="A2:G2"/>
    <mergeCell ref="A22:G22"/>
    <mergeCell ref="A40:C40"/>
    <mergeCell ref="B23:G23"/>
    <mergeCell ref="B3:G3"/>
    <mergeCell ref="A3:A4"/>
    <mergeCell ref="A23:A24"/>
    <mergeCell ref="A21:G21"/>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0"/>
  <sheetViews>
    <sheetView zoomScale="115" zoomScaleNormal="115" zoomScalePageLayoutView="0" workbookViewId="0" topLeftCell="A16">
      <selection activeCell="M35" sqref="M35"/>
    </sheetView>
  </sheetViews>
  <sheetFormatPr defaultColWidth="9.140625" defaultRowHeight="12.75"/>
  <cols>
    <col min="1" max="1" width="23.57421875" style="0" customWidth="1"/>
    <col min="2" max="2" width="8.421875" style="0" customWidth="1"/>
    <col min="3" max="10" width="5.8515625" style="0" customWidth="1"/>
    <col min="11" max="12" width="6.140625" style="0" customWidth="1"/>
    <col min="13" max="14" width="7.421875" style="0" customWidth="1"/>
    <col min="15" max="16" width="6.140625" style="0" customWidth="1"/>
    <col min="17" max="18" width="7.140625" style="0" customWidth="1"/>
    <col min="19" max="20" width="6.140625" style="0" customWidth="1"/>
    <col min="21" max="22" width="8.00390625" style="0" customWidth="1"/>
    <col min="23" max="24" width="6.140625" style="0" customWidth="1"/>
    <col min="25" max="26" width="5.8515625" style="0" customWidth="1"/>
    <col min="27" max="29" width="8.00390625" style="0" customWidth="1"/>
    <col min="30" max="30" width="6.7109375" style="0" customWidth="1"/>
    <col min="31" max="31" width="3.57421875" style="0" customWidth="1"/>
    <col min="32" max="32" width="7.140625" style="0" customWidth="1"/>
    <col min="33" max="33" width="4.28125" style="0" customWidth="1"/>
    <col min="34" max="34" width="8.57421875" style="0" customWidth="1"/>
    <col min="35" max="35" width="4.28125" style="0" customWidth="1"/>
    <col min="36" max="36" width="7.57421875" style="0" customWidth="1"/>
    <col min="37" max="37" width="4.421875" style="0" customWidth="1"/>
    <col min="38" max="38" width="7.140625" style="0" customWidth="1"/>
  </cols>
  <sheetData>
    <row r="1" spans="1:11" s="2" customFormat="1" ht="18.75" customHeight="1">
      <c r="A1" s="126" t="s">
        <v>129</v>
      </c>
      <c r="B1" s="127"/>
      <c r="C1" s="127"/>
      <c r="D1" s="127"/>
      <c r="E1" s="127"/>
      <c r="F1" s="127"/>
      <c r="G1" s="127"/>
      <c r="H1" s="127"/>
      <c r="I1" s="127"/>
      <c r="J1" s="127"/>
      <c r="K1" s="129"/>
    </row>
    <row r="2" spans="1:11" s="2" customFormat="1" ht="17.25" customHeight="1">
      <c r="A2" s="130" t="s">
        <v>24</v>
      </c>
      <c r="B2" s="131"/>
      <c r="C2" s="131"/>
      <c r="D2" s="131"/>
      <c r="E2" s="131"/>
      <c r="F2" s="131"/>
      <c r="G2" s="131"/>
      <c r="H2" s="131"/>
      <c r="I2" s="131"/>
      <c r="J2" s="131"/>
      <c r="K2" s="148"/>
    </row>
    <row r="3" spans="1:11" s="1" customFormat="1" ht="21" customHeight="1">
      <c r="A3" s="105"/>
      <c r="B3" s="106" t="s">
        <v>25</v>
      </c>
      <c r="C3" s="107">
        <v>2011</v>
      </c>
      <c r="D3" s="107">
        <v>2012</v>
      </c>
      <c r="E3" s="107">
        <v>2013</v>
      </c>
      <c r="F3" s="107">
        <v>2014</v>
      </c>
      <c r="G3" s="107">
        <v>2015</v>
      </c>
      <c r="H3" s="107">
        <v>2016</v>
      </c>
      <c r="I3" s="115">
        <v>2017</v>
      </c>
      <c r="J3" s="115">
        <v>2018</v>
      </c>
      <c r="K3" s="116">
        <v>2019</v>
      </c>
    </row>
    <row r="4" spans="1:11" s="1" customFormat="1" ht="11.25">
      <c r="A4" s="158" t="s">
        <v>18</v>
      </c>
      <c r="B4" s="12" t="s">
        <v>16</v>
      </c>
      <c r="C4" s="12">
        <v>47761</v>
      </c>
      <c r="D4" s="12">
        <v>44259</v>
      </c>
      <c r="E4" s="12">
        <v>41347</v>
      </c>
      <c r="F4" s="12">
        <v>41474</v>
      </c>
      <c r="G4" s="12">
        <v>40300</v>
      </c>
      <c r="H4" s="12">
        <v>40123</v>
      </c>
      <c r="I4" s="12">
        <v>38025</v>
      </c>
      <c r="J4" s="12">
        <v>38453</v>
      </c>
      <c r="K4" s="89">
        <v>37699</v>
      </c>
    </row>
    <row r="5" spans="1:14" s="1" customFormat="1" ht="11.25">
      <c r="A5" s="158"/>
      <c r="B5" s="14" t="s">
        <v>26</v>
      </c>
      <c r="C5" s="14">
        <v>24174</v>
      </c>
      <c r="D5" s="14">
        <v>20585</v>
      </c>
      <c r="E5" s="14">
        <v>18540</v>
      </c>
      <c r="F5" s="14">
        <v>21501</v>
      </c>
      <c r="G5" s="14">
        <v>21086</v>
      </c>
      <c r="H5" s="14">
        <v>21524</v>
      </c>
      <c r="I5" s="14">
        <v>22016</v>
      </c>
      <c r="J5" s="14">
        <v>22330</v>
      </c>
      <c r="K5" s="89">
        <v>22199</v>
      </c>
      <c r="N5" s="81"/>
    </row>
    <row r="6" spans="1:14" s="1" customFormat="1" ht="11.25">
      <c r="A6" s="158"/>
      <c r="B6" s="14" t="s">
        <v>27</v>
      </c>
      <c r="C6" s="14">
        <v>18149</v>
      </c>
      <c r="D6" s="14">
        <v>14962</v>
      </c>
      <c r="E6" s="14">
        <v>13962</v>
      </c>
      <c r="F6" s="14">
        <v>15101</v>
      </c>
      <c r="G6" s="14">
        <v>14903</v>
      </c>
      <c r="H6" s="14">
        <v>14976</v>
      </c>
      <c r="I6" s="14">
        <v>14599</v>
      </c>
      <c r="J6" s="14">
        <v>14635</v>
      </c>
      <c r="K6" s="89">
        <v>13874</v>
      </c>
      <c r="M6" s="81"/>
      <c r="N6" s="81"/>
    </row>
    <row r="7" spans="1:13" s="1" customFormat="1" ht="11.25">
      <c r="A7" s="158"/>
      <c r="B7" s="14" t="s">
        <v>28</v>
      </c>
      <c r="C7" s="14">
        <v>5438</v>
      </c>
      <c r="D7" s="14">
        <v>8712</v>
      </c>
      <c r="E7" s="14">
        <v>8845</v>
      </c>
      <c r="F7" s="14">
        <v>4872</v>
      </c>
      <c r="G7" s="14">
        <v>4311</v>
      </c>
      <c r="H7" s="14">
        <v>3623</v>
      </c>
      <c r="I7" s="14">
        <v>1410</v>
      </c>
      <c r="J7" s="14">
        <v>1488</v>
      </c>
      <c r="K7" s="89">
        <v>1626</v>
      </c>
      <c r="M7" s="81"/>
    </row>
    <row r="8" spans="1:13" s="1" customFormat="1" ht="11.25" customHeight="1">
      <c r="A8" s="156" t="s">
        <v>93</v>
      </c>
      <c r="B8" s="12" t="s">
        <v>16</v>
      </c>
      <c r="C8" s="12">
        <v>3905</v>
      </c>
      <c r="D8" s="12">
        <v>3884</v>
      </c>
      <c r="E8" s="12">
        <v>3580</v>
      </c>
      <c r="F8" s="12">
        <v>3707</v>
      </c>
      <c r="G8" s="12">
        <v>3759</v>
      </c>
      <c r="H8" s="12">
        <v>3881</v>
      </c>
      <c r="I8" s="12">
        <v>3846</v>
      </c>
      <c r="J8" s="12">
        <f>SUM(J9:J11)</f>
        <v>3833</v>
      </c>
      <c r="K8" s="89">
        <f>SUM(K9:K11)</f>
        <v>3924</v>
      </c>
      <c r="M8" s="81"/>
    </row>
    <row r="9" spans="1:13" s="1" customFormat="1" ht="11.25">
      <c r="A9" s="156"/>
      <c r="B9" s="14" t="s">
        <v>26</v>
      </c>
      <c r="C9" s="14">
        <v>3260</v>
      </c>
      <c r="D9" s="14">
        <v>3069</v>
      </c>
      <c r="E9" s="14">
        <v>2739</v>
      </c>
      <c r="F9" s="14">
        <v>3309</v>
      </c>
      <c r="G9" s="14">
        <v>3382</v>
      </c>
      <c r="H9" s="14">
        <v>3539</v>
      </c>
      <c r="I9" s="14">
        <v>3612</v>
      </c>
      <c r="J9" s="14">
        <v>3595</v>
      </c>
      <c r="K9" s="89">
        <v>3692</v>
      </c>
      <c r="M9" s="81"/>
    </row>
    <row r="10" spans="1:17" s="1" customFormat="1" ht="11.25">
      <c r="A10" s="160"/>
      <c r="B10" s="14" t="s">
        <v>27</v>
      </c>
      <c r="C10" s="14">
        <v>70</v>
      </c>
      <c r="D10" s="14">
        <v>83</v>
      </c>
      <c r="E10" s="14">
        <v>73</v>
      </c>
      <c r="F10" s="14">
        <v>70</v>
      </c>
      <c r="G10" s="14">
        <v>99</v>
      </c>
      <c r="H10" s="14">
        <v>84</v>
      </c>
      <c r="I10" s="14">
        <v>100</v>
      </c>
      <c r="J10" s="14">
        <v>102</v>
      </c>
      <c r="K10" s="89">
        <v>97</v>
      </c>
      <c r="M10" s="81"/>
      <c r="N10" s="81"/>
      <c r="Q10" s="81"/>
    </row>
    <row r="11" spans="1:11" s="1" customFormat="1" ht="11.25">
      <c r="A11" s="160"/>
      <c r="B11" s="14" t="s">
        <v>28</v>
      </c>
      <c r="C11" s="14">
        <v>575</v>
      </c>
      <c r="D11" s="14">
        <v>732</v>
      </c>
      <c r="E11" s="14">
        <v>768</v>
      </c>
      <c r="F11" s="14">
        <v>328</v>
      </c>
      <c r="G11" s="14">
        <v>278</v>
      </c>
      <c r="H11" s="14">
        <v>258</v>
      </c>
      <c r="I11" s="14">
        <v>134</v>
      </c>
      <c r="J11" s="14">
        <v>136</v>
      </c>
      <c r="K11" s="89">
        <v>135</v>
      </c>
    </row>
    <row r="12" spans="1:11" s="1" customFormat="1" ht="11.25">
      <c r="A12" s="156" t="s">
        <v>19</v>
      </c>
      <c r="B12" s="12" t="s">
        <v>16</v>
      </c>
      <c r="C12" s="12">
        <v>30468</v>
      </c>
      <c r="D12" s="12">
        <v>28076</v>
      </c>
      <c r="E12" s="12">
        <v>26178</v>
      </c>
      <c r="F12" s="12">
        <v>26046</v>
      </c>
      <c r="G12" s="12">
        <v>25076</v>
      </c>
      <c r="H12" s="12">
        <v>24994</v>
      </c>
      <c r="I12" s="12">
        <v>23239</v>
      </c>
      <c r="J12" s="12">
        <v>23711</v>
      </c>
      <c r="K12" s="89">
        <f>SUM(K13:K15)</f>
        <v>23068</v>
      </c>
    </row>
    <row r="13" spans="1:13" s="1" customFormat="1" ht="11.25">
      <c r="A13" s="157"/>
      <c r="B13" s="14" t="s">
        <v>26</v>
      </c>
      <c r="C13" s="14">
        <v>13704</v>
      </c>
      <c r="D13" s="14">
        <v>11731</v>
      </c>
      <c r="E13" s="14">
        <v>10772</v>
      </c>
      <c r="F13" s="14">
        <v>12583</v>
      </c>
      <c r="G13" s="14">
        <v>12268</v>
      </c>
      <c r="H13" s="14">
        <v>12518</v>
      </c>
      <c r="I13" s="14">
        <v>12161</v>
      </c>
      <c r="J13" s="14">
        <v>12589</v>
      </c>
      <c r="K13" s="89">
        <v>12459</v>
      </c>
      <c r="M13" s="81"/>
    </row>
    <row r="14" spans="1:11" s="1" customFormat="1" ht="11.25">
      <c r="A14" s="157"/>
      <c r="B14" s="14" t="s">
        <v>27</v>
      </c>
      <c r="C14" s="14">
        <v>12968</v>
      </c>
      <c r="D14" s="14">
        <v>11012</v>
      </c>
      <c r="E14" s="14">
        <v>10194</v>
      </c>
      <c r="F14" s="14">
        <v>10860</v>
      </c>
      <c r="G14" s="14">
        <v>10651</v>
      </c>
      <c r="H14" s="14">
        <v>10708</v>
      </c>
      <c r="I14" s="14">
        <v>10186</v>
      </c>
      <c r="J14" s="14">
        <v>10175</v>
      </c>
      <c r="K14" s="89">
        <v>9636</v>
      </c>
    </row>
    <row r="15" spans="1:14" s="1" customFormat="1" ht="11.25">
      <c r="A15" s="157"/>
      <c r="B15" s="14" t="s">
        <v>28</v>
      </c>
      <c r="C15" s="14">
        <v>3796</v>
      </c>
      <c r="D15" s="14">
        <v>5333</v>
      </c>
      <c r="E15" s="14">
        <v>5212</v>
      </c>
      <c r="F15" s="14">
        <v>2603</v>
      </c>
      <c r="G15" s="14">
        <v>2157</v>
      </c>
      <c r="H15" s="14">
        <v>1768</v>
      </c>
      <c r="I15" s="14">
        <v>892</v>
      </c>
      <c r="J15" s="14">
        <v>947</v>
      </c>
      <c r="K15" s="89">
        <v>973</v>
      </c>
      <c r="M15" s="81"/>
      <c r="N15" s="81"/>
    </row>
    <row r="16" spans="1:13" s="1" customFormat="1" ht="11.25">
      <c r="A16" s="156" t="s">
        <v>20</v>
      </c>
      <c r="B16" s="12" t="s">
        <v>16</v>
      </c>
      <c r="C16" s="12">
        <v>13388</v>
      </c>
      <c r="D16" s="12">
        <v>12299</v>
      </c>
      <c r="E16" s="12">
        <v>11589</v>
      </c>
      <c r="F16" s="12">
        <v>11721</v>
      </c>
      <c r="G16" s="12">
        <v>11465</v>
      </c>
      <c r="H16" s="12">
        <v>11248</v>
      </c>
      <c r="I16" s="12">
        <v>10940</v>
      </c>
      <c r="J16" s="12">
        <v>10909</v>
      </c>
      <c r="K16" s="89">
        <f>SUM(K17:K19)</f>
        <v>10707</v>
      </c>
      <c r="M16" s="81"/>
    </row>
    <row r="17" spans="1:15" s="1" customFormat="1" ht="11.25">
      <c r="A17" s="157"/>
      <c r="B17" s="14" t="s">
        <v>26</v>
      </c>
      <c r="C17" s="14">
        <v>7210</v>
      </c>
      <c r="D17" s="14">
        <v>5785</v>
      </c>
      <c r="E17" s="14">
        <v>5029</v>
      </c>
      <c r="F17" s="14">
        <v>5609</v>
      </c>
      <c r="G17" s="14">
        <v>5436</v>
      </c>
      <c r="H17" s="14">
        <v>5467</v>
      </c>
      <c r="I17" s="14">
        <v>6243</v>
      </c>
      <c r="J17" s="14">
        <v>6146</v>
      </c>
      <c r="K17" s="89">
        <v>6048</v>
      </c>
      <c r="O17" s="81"/>
    </row>
    <row r="18" spans="1:13" s="1" customFormat="1" ht="11.25">
      <c r="A18" s="157"/>
      <c r="B18" s="14" t="s">
        <v>27</v>
      </c>
      <c r="C18" s="14">
        <v>5111</v>
      </c>
      <c r="D18" s="14">
        <v>3867</v>
      </c>
      <c r="E18" s="14">
        <v>3695</v>
      </c>
      <c r="F18" s="14">
        <v>4171</v>
      </c>
      <c r="G18" s="14">
        <v>4153</v>
      </c>
      <c r="H18" s="14">
        <v>4184</v>
      </c>
      <c r="I18" s="14">
        <v>4313</v>
      </c>
      <c r="J18" s="14">
        <v>4358</v>
      </c>
      <c r="K18" s="89">
        <v>4141</v>
      </c>
      <c r="M18" s="81"/>
    </row>
    <row r="19" spans="1:11" s="1" customFormat="1" ht="11.25">
      <c r="A19" s="159"/>
      <c r="B19" s="25" t="s">
        <v>28</v>
      </c>
      <c r="C19" s="25">
        <v>1067</v>
      </c>
      <c r="D19" s="25">
        <v>2647</v>
      </c>
      <c r="E19" s="25">
        <v>2865</v>
      </c>
      <c r="F19" s="25">
        <v>1941</v>
      </c>
      <c r="G19" s="25">
        <v>1876</v>
      </c>
      <c r="H19" s="25">
        <v>1597</v>
      </c>
      <c r="I19" s="25">
        <v>384</v>
      </c>
      <c r="J19" s="25">
        <v>405</v>
      </c>
      <c r="K19" s="34">
        <v>518</v>
      </c>
    </row>
    <row r="20" spans="2:9" s="3" customFormat="1" ht="12" customHeight="1">
      <c r="B20" s="5"/>
      <c r="C20" s="5"/>
      <c r="D20" s="5"/>
      <c r="E20" s="5"/>
      <c r="F20" s="5"/>
      <c r="G20" s="5"/>
      <c r="H20" s="5"/>
      <c r="I20" s="5"/>
    </row>
    <row r="21" spans="1:11" s="2" customFormat="1" ht="18.75" customHeight="1">
      <c r="A21" s="126" t="s">
        <v>129</v>
      </c>
      <c r="B21" s="127"/>
      <c r="C21" s="127"/>
      <c r="D21" s="127"/>
      <c r="E21" s="127"/>
      <c r="F21" s="127"/>
      <c r="G21" s="127"/>
      <c r="H21" s="127"/>
      <c r="I21" s="127"/>
      <c r="J21" s="127"/>
      <c r="K21" s="129"/>
    </row>
    <row r="22" spans="1:11" s="3" customFormat="1" ht="17.25" customHeight="1">
      <c r="A22" s="130" t="s">
        <v>30</v>
      </c>
      <c r="B22" s="131"/>
      <c r="C22" s="131"/>
      <c r="D22" s="131"/>
      <c r="E22" s="131"/>
      <c r="F22" s="131"/>
      <c r="G22" s="131"/>
      <c r="H22" s="131"/>
      <c r="I22" s="131"/>
      <c r="J22" s="131"/>
      <c r="K22" s="148"/>
    </row>
    <row r="23" spans="1:11" s="1" customFormat="1" ht="22.5">
      <c r="A23" s="105"/>
      <c r="B23" s="106" t="s">
        <v>25</v>
      </c>
      <c r="C23" s="107">
        <v>2011</v>
      </c>
      <c r="D23" s="107">
        <v>2012</v>
      </c>
      <c r="E23" s="107">
        <v>2013</v>
      </c>
      <c r="F23" s="107">
        <v>2014</v>
      </c>
      <c r="G23" s="107">
        <v>2015</v>
      </c>
      <c r="H23" s="107">
        <v>2016</v>
      </c>
      <c r="I23" s="115">
        <v>2017</v>
      </c>
      <c r="J23" s="115">
        <v>2018</v>
      </c>
      <c r="K23" s="116">
        <v>2019</v>
      </c>
    </row>
    <row r="24" spans="1:14" s="1" customFormat="1" ht="12" customHeight="1">
      <c r="A24" s="158" t="s">
        <v>18</v>
      </c>
      <c r="B24" s="12" t="s">
        <v>16</v>
      </c>
      <c r="C24" s="12">
        <v>62195</v>
      </c>
      <c r="D24" s="12">
        <v>57146</v>
      </c>
      <c r="E24" s="12">
        <v>53876</v>
      </c>
      <c r="F24" s="12">
        <v>53982</v>
      </c>
      <c r="G24" s="12">
        <v>52593</v>
      </c>
      <c r="H24" s="12">
        <v>51928</v>
      </c>
      <c r="I24" s="12">
        <v>49081</v>
      </c>
      <c r="J24" s="12">
        <v>49357</v>
      </c>
      <c r="K24" s="89">
        <v>47793</v>
      </c>
      <c r="N24" s="81"/>
    </row>
    <row r="25" spans="1:17" s="1" customFormat="1" ht="12" customHeight="1">
      <c r="A25" s="158"/>
      <c r="B25" s="14" t="s">
        <v>26</v>
      </c>
      <c r="C25" s="14">
        <v>30245</v>
      </c>
      <c r="D25" s="14">
        <v>25712</v>
      </c>
      <c r="E25" s="14">
        <v>22946</v>
      </c>
      <c r="F25" s="14">
        <v>26310</v>
      </c>
      <c r="G25" s="14">
        <v>25764</v>
      </c>
      <c r="H25" s="14">
        <v>26173</v>
      </c>
      <c r="I25" s="14">
        <v>26744</v>
      </c>
      <c r="J25" s="14">
        <v>26946</v>
      </c>
      <c r="K25" s="89">
        <v>26639</v>
      </c>
      <c r="N25" s="81"/>
      <c r="O25" s="81"/>
      <c r="Q25" s="81"/>
    </row>
    <row r="26" spans="1:15" s="1" customFormat="1" ht="12" customHeight="1">
      <c r="A26" s="158"/>
      <c r="B26" s="14" t="s">
        <v>27</v>
      </c>
      <c r="C26" s="14">
        <v>26074</v>
      </c>
      <c r="D26" s="14">
        <v>21468</v>
      </c>
      <c r="E26" s="14">
        <v>20202</v>
      </c>
      <c r="F26" s="14">
        <v>21793</v>
      </c>
      <c r="G26" s="14">
        <v>21644</v>
      </c>
      <c r="H26" s="14">
        <v>21373</v>
      </c>
      <c r="I26" s="14">
        <v>20853</v>
      </c>
      <c r="J26" s="14">
        <v>20834</v>
      </c>
      <c r="K26" s="89">
        <v>19402</v>
      </c>
      <c r="N26" s="81"/>
      <c r="O26" s="81"/>
    </row>
    <row r="27" spans="1:18" ht="12.75">
      <c r="A27" s="158"/>
      <c r="B27" s="14" t="s">
        <v>28</v>
      </c>
      <c r="C27" s="14">
        <v>5876</v>
      </c>
      <c r="D27" s="14">
        <v>9966</v>
      </c>
      <c r="E27" s="14">
        <v>10728</v>
      </c>
      <c r="F27" s="14">
        <v>5879</v>
      </c>
      <c r="G27" s="14">
        <v>5185</v>
      </c>
      <c r="H27" s="14">
        <v>4382</v>
      </c>
      <c r="I27" s="14">
        <v>1484</v>
      </c>
      <c r="J27" s="14">
        <v>1577</v>
      </c>
      <c r="K27" s="89">
        <v>1752</v>
      </c>
      <c r="N27" s="81"/>
      <c r="O27" s="81"/>
      <c r="P27" s="81"/>
      <c r="Q27" s="81"/>
      <c r="R27" s="81"/>
    </row>
    <row r="28" spans="1:13" ht="12.75" customHeight="1">
      <c r="A28" s="156" t="s">
        <v>93</v>
      </c>
      <c r="B28" s="12" t="s">
        <v>16</v>
      </c>
      <c r="C28" s="12">
        <v>4691</v>
      </c>
      <c r="D28" s="12">
        <v>4670</v>
      </c>
      <c r="E28" s="12">
        <v>4273</v>
      </c>
      <c r="F28" s="12">
        <v>4447</v>
      </c>
      <c r="G28" s="12">
        <v>4502</v>
      </c>
      <c r="H28" s="12">
        <v>4579</v>
      </c>
      <c r="I28" s="12">
        <v>4602</v>
      </c>
      <c r="J28" s="12">
        <v>4531</v>
      </c>
      <c r="K28" s="89">
        <f>SUM(K29:K31)</f>
        <v>4595</v>
      </c>
      <c r="M28" s="82"/>
    </row>
    <row r="29" spans="1:18" ht="12.75">
      <c r="A29" s="156"/>
      <c r="B29" s="14" t="s">
        <v>26</v>
      </c>
      <c r="C29" s="14">
        <v>3973</v>
      </c>
      <c r="D29" s="14">
        <v>3759</v>
      </c>
      <c r="E29" s="14">
        <v>3294</v>
      </c>
      <c r="F29" s="14">
        <v>3992</v>
      </c>
      <c r="G29" s="14">
        <v>4047</v>
      </c>
      <c r="H29" s="14">
        <v>4158</v>
      </c>
      <c r="I29" s="14">
        <v>4301</v>
      </c>
      <c r="J29" s="14">
        <v>4240</v>
      </c>
      <c r="K29" s="89">
        <v>4317</v>
      </c>
      <c r="O29" s="82"/>
      <c r="P29" s="82"/>
      <c r="Q29" s="82"/>
      <c r="R29" s="82"/>
    </row>
    <row r="30" spans="1:11" ht="12.75">
      <c r="A30" s="160"/>
      <c r="B30" s="14" t="s">
        <v>27</v>
      </c>
      <c r="C30" s="14">
        <v>86</v>
      </c>
      <c r="D30" s="14">
        <v>110</v>
      </c>
      <c r="E30" s="14">
        <v>107</v>
      </c>
      <c r="F30" s="14">
        <v>88</v>
      </c>
      <c r="G30" s="14">
        <v>132</v>
      </c>
      <c r="H30" s="14">
        <v>111</v>
      </c>
      <c r="I30" s="14">
        <v>161</v>
      </c>
      <c r="J30" s="14">
        <v>150</v>
      </c>
      <c r="K30" s="89">
        <v>139</v>
      </c>
    </row>
    <row r="31" spans="1:11" ht="12.75">
      <c r="A31" s="160"/>
      <c r="B31" s="14" t="s">
        <v>28</v>
      </c>
      <c r="C31" s="14">
        <v>632</v>
      </c>
      <c r="D31" s="14">
        <v>801</v>
      </c>
      <c r="E31" s="14">
        <v>872</v>
      </c>
      <c r="F31" s="14">
        <v>367</v>
      </c>
      <c r="G31" s="14">
        <v>323</v>
      </c>
      <c r="H31" s="14">
        <v>310</v>
      </c>
      <c r="I31" s="14">
        <v>140</v>
      </c>
      <c r="J31" s="14">
        <v>141</v>
      </c>
      <c r="K31" s="89">
        <v>139</v>
      </c>
    </row>
    <row r="32" spans="1:13" ht="12.75">
      <c r="A32" s="156" t="s">
        <v>19</v>
      </c>
      <c r="B32" s="12" t="s">
        <v>16</v>
      </c>
      <c r="C32" s="12">
        <v>39467</v>
      </c>
      <c r="D32" s="12">
        <v>35898</v>
      </c>
      <c r="E32" s="12">
        <v>33948</v>
      </c>
      <c r="F32" s="12">
        <v>33720</v>
      </c>
      <c r="G32" s="12">
        <v>32549</v>
      </c>
      <c r="H32" s="12">
        <v>32001</v>
      </c>
      <c r="I32" s="12">
        <v>29782</v>
      </c>
      <c r="J32" s="12">
        <v>30209</v>
      </c>
      <c r="K32" s="89">
        <f>SUM(K33:K35)</f>
        <v>29047</v>
      </c>
      <c r="M32" s="82"/>
    </row>
    <row r="33" spans="1:11" ht="12.75">
      <c r="A33" s="157"/>
      <c r="B33" s="14" t="s">
        <v>26</v>
      </c>
      <c r="C33" s="14">
        <v>16884</v>
      </c>
      <c r="D33" s="14">
        <v>14310</v>
      </c>
      <c r="E33" s="14">
        <v>13056</v>
      </c>
      <c r="F33" s="14">
        <v>15019</v>
      </c>
      <c r="G33" s="14">
        <v>14624</v>
      </c>
      <c r="H33" s="14">
        <v>14869</v>
      </c>
      <c r="I33" s="14">
        <v>14464</v>
      </c>
      <c r="J33" s="14">
        <v>14889</v>
      </c>
      <c r="K33" s="89">
        <v>14645</v>
      </c>
    </row>
    <row r="34" spans="1:11" ht="12.75">
      <c r="A34" s="157"/>
      <c r="B34" s="14" t="s">
        <v>27</v>
      </c>
      <c r="C34" s="14">
        <v>18522</v>
      </c>
      <c r="D34" s="14">
        <v>15636</v>
      </c>
      <c r="E34" s="14">
        <v>14776</v>
      </c>
      <c r="F34" s="14">
        <v>15658</v>
      </c>
      <c r="G34" s="14">
        <v>15367</v>
      </c>
      <c r="H34" s="14">
        <v>15090</v>
      </c>
      <c r="I34" s="14">
        <v>14385</v>
      </c>
      <c r="J34" s="14">
        <v>14322</v>
      </c>
      <c r="K34" s="89">
        <v>13368</v>
      </c>
    </row>
    <row r="35" spans="1:11" ht="12.75">
      <c r="A35" s="157"/>
      <c r="B35" s="14" t="s">
        <v>28</v>
      </c>
      <c r="C35" s="14">
        <v>4061</v>
      </c>
      <c r="D35" s="14">
        <v>5952</v>
      </c>
      <c r="E35" s="14">
        <v>6116</v>
      </c>
      <c r="F35" s="14">
        <v>3043</v>
      </c>
      <c r="G35" s="14">
        <v>2558</v>
      </c>
      <c r="H35" s="14">
        <v>2042</v>
      </c>
      <c r="I35" s="14">
        <v>933</v>
      </c>
      <c r="J35" s="14">
        <v>998</v>
      </c>
      <c r="K35" s="89">
        <v>1034</v>
      </c>
    </row>
    <row r="36" spans="1:13" ht="12.75">
      <c r="A36" s="156" t="s">
        <v>20</v>
      </c>
      <c r="B36" s="12" t="s">
        <v>16</v>
      </c>
      <c r="C36" s="12">
        <v>18037</v>
      </c>
      <c r="D36" s="12">
        <v>16578</v>
      </c>
      <c r="E36" s="12">
        <v>15655</v>
      </c>
      <c r="F36" s="12">
        <v>15815</v>
      </c>
      <c r="G36" s="12">
        <v>15542</v>
      </c>
      <c r="H36" s="12">
        <v>15348</v>
      </c>
      <c r="I36" s="12">
        <v>14697</v>
      </c>
      <c r="J36" s="12">
        <v>14617</v>
      </c>
      <c r="K36" s="89">
        <f>SUM(K37:K39)</f>
        <v>14151</v>
      </c>
      <c r="M36" s="82"/>
    </row>
    <row r="37" spans="1:11" ht="12.75">
      <c r="A37" s="157"/>
      <c r="B37" s="14" t="s">
        <v>26</v>
      </c>
      <c r="C37" s="14">
        <v>9388</v>
      </c>
      <c r="D37" s="14">
        <v>7643</v>
      </c>
      <c r="E37" s="14">
        <v>6596</v>
      </c>
      <c r="F37" s="14">
        <v>7299</v>
      </c>
      <c r="G37" s="14">
        <v>7093</v>
      </c>
      <c r="H37" s="14">
        <v>7146</v>
      </c>
      <c r="I37" s="14">
        <v>7979</v>
      </c>
      <c r="J37" s="14">
        <v>7817</v>
      </c>
      <c r="K37" s="89">
        <v>7677</v>
      </c>
    </row>
    <row r="38" spans="1:11" ht="12.75">
      <c r="A38" s="157"/>
      <c r="B38" s="14" t="s">
        <v>27</v>
      </c>
      <c r="C38" s="14">
        <v>7466</v>
      </c>
      <c r="D38" s="14">
        <v>5722</v>
      </c>
      <c r="E38" s="14">
        <v>5319</v>
      </c>
      <c r="F38" s="14">
        <v>6047</v>
      </c>
      <c r="G38" s="14">
        <v>6145</v>
      </c>
      <c r="H38" s="14">
        <v>6172</v>
      </c>
      <c r="I38" s="14">
        <v>6307</v>
      </c>
      <c r="J38" s="14">
        <v>6362</v>
      </c>
      <c r="K38" s="89">
        <v>5895</v>
      </c>
    </row>
    <row r="39" spans="1:11" ht="12.75">
      <c r="A39" s="159"/>
      <c r="B39" s="25" t="s">
        <v>28</v>
      </c>
      <c r="C39" s="25">
        <v>1183</v>
      </c>
      <c r="D39" s="25">
        <v>3213</v>
      </c>
      <c r="E39" s="25">
        <v>3740</v>
      </c>
      <c r="F39" s="25">
        <v>2469</v>
      </c>
      <c r="G39" s="25">
        <v>2304</v>
      </c>
      <c r="H39" s="25">
        <v>2030</v>
      </c>
      <c r="I39" s="25">
        <v>411</v>
      </c>
      <c r="J39" s="25">
        <v>438</v>
      </c>
      <c r="K39" s="34">
        <v>579</v>
      </c>
    </row>
    <row r="40" ht="12.75">
      <c r="A40" s="3" t="s">
        <v>122</v>
      </c>
    </row>
  </sheetData>
  <sheetProtection/>
  <mergeCells count="12">
    <mergeCell ref="A36:A39"/>
    <mergeCell ref="A8:A11"/>
    <mergeCell ref="A12:A15"/>
    <mergeCell ref="A16:A19"/>
    <mergeCell ref="A28:A31"/>
    <mergeCell ref="A22:K22"/>
    <mergeCell ref="A32:A35"/>
    <mergeCell ref="A24:A27"/>
    <mergeCell ref="A2:K2"/>
    <mergeCell ref="A1:K1"/>
    <mergeCell ref="A21:K21"/>
    <mergeCell ref="A4:A7"/>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L40"/>
  <sheetViews>
    <sheetView zoomScale="115" zoomScaleNormal="115" zoomScalePageLayoutView="0" workbookViewId="0" topLeftCell="A21">
      <selection activeCell="A23" sqref="A23"/>
    </sheetView>
  </sheetViews>
  <sheetFormatPr defaultColWidth="9.140625" defaultRowHeight="12.75"/>
  <cols>
    <col min="1" max="1" width="10.8515625" style="0" customWidth="1"/>
    <col min="2" max="2" width="8.421875" style="0" customWidth="1"/>
    <col min="3" max="10" width="5.8515625" style="0" customWidth="1"/>
    <col min="11" max="18" width="6.140625" style="0" customWidth="1"/>
    <col min="19" max="26" width="7.421875" style="0" customWidth="1"/>
    <col min="27" max="31" width="6.140625" style="0" customWidth="1"/>
    <col min="32" max="35" width="7.140625" style="0" customWidth="1"/>
    <col min="36" max="38" width="6.140625" style="0" customWidth="1"/>
    <col min="39" max="40" width="8.00390625" style="0" customWidth="1"/>
    <col min="41" max="42" width="6.140625" style="0" customWidth="1"/>
    <col min="43" max="44" width="5.8515625" style="0" customWidth="1"/>
    <col min="45" max="47" width="8.00390625" style="0" customWidth="1"/>
    <col min="48" max="48" width="6.7109375" style="0" customWidth="1"/>
    <col min="49" max="49" width="3.57421875" style="0" customWidth="1"/>
    <col min="50" max="50" width="7.140625" style="0" customWidth="1"/>
    <col min="51" max="51" width="4.28125" style="0" customWidth="1"/>
    <col min="52" max="52" width="8.57421875" style="0" customWidth="1"/>
    <col min="53" max="53" width="4.28125" style="0" customWidth="1"/>
    <col min="54" max="54" width="7.57421875" style="0" customWidth="1"/>
    <col min="55" max="55" width="4.421875" style="0" customWidth="1"/>
    <col min="56" max="56" width="7.140625" style="0" customWidth="1"/>
  </cols>
  <sheetData>
    <row r="1" spans="1:11" ht="18.75" customHeight="1">
      <c r="A1" s="126" t="s">
        <v>129</v>
      </c>
      <c r="B1" s="127"/>
      <c r="C1" s="127"/>
      <c r="D1" s="127"/>
      <c r="E1" s="127"/>
      <c r="F1" s="127"/>
      <c r="G1" s="127"/>
      <c r="H1" s="127"/>
      <c r="I1" s="127"/>
      <c r="J1" s="127"/>
      <c r="K1" s="129"/>
    </row>
    <row r="2" spans="1:11" ht="24.75" customHeight="1">
      <c r="A2" s="161" t="s">
        <v>87</v>
      </c>
      <c r="B2" s="162"/>
      <c r="C2" s="162"/>
      <c r="D2" s="162"/>
      <c r="E2" s="162"/>
      <c r="F2" s="162"/>
      <c r="G2" s="162"/>
      <c r="H2" s="162"/>
      <c r="I2" s="162"/>
      <c r="J2" s="162"/>
      <c r="K2" s="163"/>
    </row>
    <row r="3" spans="1:11" s="1" customFormat="1" ht="21" customHeight="1">
      <c r="A3" s="105"/>
      <c r="B3" s="106" t="s">
        <v>25</v>
      </c>
      <c r="C3" s="107">
        <v>2011</v>
      </c>
      <c r="D3" s="107">
        <v>2012</v>
      </c>
      <c r="E3" s="107">
        <v>2013</v>
      </c>
      <c r="F3" s="107">
        <v>2014</v>
      </c>
      <c r="G3" s="107">
        <v>2015</v>
      </c>
      <c r="H3" s="107">
        <v>2016</v>
      </c>
      <c r="I3" s="115">
        <v>2017</v>
      </c>
      <c r="J3" s="115">
        <v>2018</v>
      </c>
      <c r="K3" s="116">
        <v>2019</v>
      </c>
    </row>
    <row r="4" spans="1:13" s="1" customFormat="1" ht="11.25">
      <c r="A4" s="158" t="s">
        <v>18</v>
      </c>
      <c r="B4" s="12" t="s">
        <v>16</v>
      </c>
      <c r="C4" s="12">
        <v>884</v>
      </c>
      <c r="D4" s="12">
        <v>827</v>
      </c>
      <c r="E4" s="12">
        <v>764</v>
      </c>
      <c r="F4" s="12">
        <v>745</v>
      </c>
      <c r="G4" s="12">
        <v>762</v>
      </c>
      <c r="H4" s="12">
        <v>670</v>
      </c>
      <c r="I4" s="12">
        <v>609</v>
      </c>
      <c r="J4" s="12">
        <f>SUM(J8,J12,J16)</f>
        <v>604</v>
      </c>
      <c r="K4" s="89">
        <v>646</v>
      </c>
      <c r="M4" s="81"/>
    </row>
    <row r="5" spans="1:14" s="1" customFormat="1" ht="11.25">
      <c r="A5" s="158"/>
      <c r="B5" s="14" t="s">
        <v>26</v>
      </c>
      <c r="C5" s="14">
        <v>285</v>
      </c>
      <c r="D5" s="14">
        <v>233</v>
      </c>
      <c r="E5" s="14">
        <v>200</v>
      </c>
      <c r="F5" s="14">
        <v>231</v>
      </c>
      <c r="G5" s="14">
        <v>231</v>
      </c>
      <c r="H5" s="14">
        <v>194</v>
      </c>
      <c r="I5" s="14">
        <v>203</v>
      </c>
      <c r="J5" s="14">
        <f>SUM(J9,J13,J17)</f>
        <v>197</v>
      </c>
      <c r="K5" s="89">
        <v>214</v>
      </c>
      <c r="M5" s="81"/>
      <c r="N5" s="81"/>
    </row>
    <row r="6" spans="1:16" s="1" customFormat="1" ht="11.25">
      <c r="A6" s="158"/>
      <c r="B6" s="14" t="s">
        <v>27</v>
      </c>
      <c r="C6" s="14">
        <v>572</v>
      </c>
      <c r="D6" s="14">
        <v>460</v>
      </c>
      <c r="E6" s="14">
        <v>452</v>
      </c>
      <c r="F6" s="14">
        <v>449</v>
      </c>
      <c r="G6" s="14">
        <v>488</v>
      </c>
      <c r="H6" s="14">
        <v>433</v>
      </c>
      <c r="I6" s="14">
        <v>402</v>
      </c>
      <c r="J6" s="14">
        <f>SUM(J10,J14,J18)</f>
        <v>403</v>
      </c>
      <c r="K6" s="89">
        <v>423</v>
      </c>
      <c r="M6" s="81"/>
      <c r="N6" s="81"/>
      <c r="P6" s="81"/>
    </row>
    <row r="7" spans="1:14" s="1" customFormat="1" ht="11.25">
      <c r="A7" s="158"/>
      <c r="B7" s="14" t="s">
        <v>28</v>
      </c>
      <c r="C7" s="14">
        <v>27</v>
      </c>
      <c r="D7" s="14">
        <v>134</v>
      </c>
      <c r="E7" s="14">
        <v>112</v>
      </c>
      <c r="F7" s="14">
        <v>65</v>
      </c>
      <c r="G7" s="14">
        <v>43</v>
      </c>
      <c r="H7" s="14">
        <v>43</v>
      </c>
      <c r="I7" s="14">
        <v>4</v>
      </c>
      <c r="J7" s="14">
        <f>SUM(J11,J15,J19)</f>
        <v>4</v>
      </c>
      <c r="K7" s="89">
        <v>9</v>
      </c>
      <c r="M7" s="81"/>
      <c r="N7" s="81"/>
    </row>
    <row r="8" spans="1:13" s="1" customFormat="1" ht="11.25">
      <c r="A8" s="156" t="s">
        <v>93</v>
      </c>
      <c r="B8" s="12" t="s">
        <v>16</v>
      </c>
      <c r="C8" s="15">
        <v>25</v>
      </c>
      <c r="D8" s="15">
        <v>39</v>
      </c>
      <c r="E8" s="15">
        <v>27</v>
      </c>
      <c r="F8" s="15">
        <v>28</v>
      </c>
      <c r="G8" s="15">
        <v>29</v>
      </c>
      <c r="H8" s="15">
        <v>17</v>
      </c>
      <c r="I8" s="15">
        <v>24</v>
      </c>
      <c r="J8" s="15">
        <f>SUM(J9:J11)</f>
        <v>21</v>
      </c>
      <c r="K8" s="36">
        <f>SUM(K9:K11)</f>
        <v>20</v>
      </c>
      <c r="M8" s="81"/>
    </row>
    <row r="9" spans="1:11" s="1" customFormat="1" ht="11.25">
      <c r="A9" s="156"/>
      <c r="B9" s="14" t="s">
        <v>26</v>
      </c>
      <c r="C9" s="5">
        <v>21</v>
      </c>
      <c r="D9" s="5">
        <v>34</v>
      </c>
      <c r="E9" s="5">
        <v>26</v>
      </c>
      <c r="F9" s="5">
        <v>23</v>
      </c>
      <c r="G9" s="5">
        <v>23</v>
      </c>
      <c r="H9" s="5">
        <v>14</v>
      </c>
      <c r="I9" s="5">
        <v>21</v>
      </c>
      <c r="J9" s="5">
        <v>21</v>
      </c>
      <c r="K9" s="36">
        <v>17</v>
      </c>
    </row>
    <row r="10" spans="1:11" s="1" customFormat="1" ht="11.25">
      <c r="A10" s="160"/>
      <c r="B10" s="14" t="s">
        <v>27</v>
      </c>
      <c r="C10" s="5">
        <v>0</v>
      </c>
      <c r="D10" s="5">
        <v>0</v>
      </c>
      <c r="E10" s="5">
        <v>0</v>
      </c>
      <c r="F10" s="5">
        <v>1</v>
      </c>
      <c r="G10" s="5">
        <v>4</v>
      </c>
      <c r="H10" s="5">
        <v>1</v>
      </c>
      <c r="I10" s="5">
        <v>3</v>
      </c>
      <c r="J10" s="5">
        <v>0</v>
      </c>
      <c r="K10" s="36">
        <v>3</v>
      </c>
    </row>
    <row r="11" spans="1:11" s="1" customFormat="1" ht="11.25">
      <c r="A11" s="160"/>
      <c r="B11" s="14" t="s">
        <v>28</v>
      </c>
      <c r="C11" s="5">
        <v>4</v>
      </c>
      <c r="D11" s="5">
        <v>5</v>
      </c>
      <c r="E11" s="5">
        <v>1</v>
      </c>
      <c r="F11" s="5">
        <v>4</v>
      </c>
      <c r="G11" s="5">
        <v>2</v>
      </c>
      <c r="H11" s="5">
        <v>2</v>
      </c>
      <c r="I11" s="5">
        <v>0</v>
      </c>
      <c r="J11" s="5">
        <v>0</v>
      </c>
      <c r="K11" s="36">
        <v>0</v>
      </c>
    </row>
    <row r="12" spans="1:17" s="1" customFormat="1" ht="11.25">
      <c r="A12" s="156" t="s">
        <v>19</v>
      </c>
      <c r="B12" s="12" t="s">
        <v>16</v>
      </c>
      <c r="C12" s="15">
        <v>451</v>
      </c>
      <c r="D12" s="15">
        <v>413</v>
      </c>
      <c r="E12" s="15">
        <v>406</v>
      </c>
      <c r="F12" s="15">
        <v>404</v>
      </c>
      <c r="G12" s="15">
        <v>396</v>
      </c>
      <c r="H12" s="15">
        <v>339</v>
      </c>
      <c r="I12" s="15">
        <v>299</v>
      </c>
      <c r="J12" s="15">
        <f>SUM(J13:J15)</f>
        <v>310</v>
      </c>
      <c r="K12" s="36">
        <f>SUM(K13:K15)</f>
        <v>315</v>
      </c>
      <c r="M12" s="81"/>
      <c r="N12" s="81"/>
      <c r="O12" s="81"/>
      <c r="P12" s="81"/>
      <c r="Q12" s="81"/>
    </row>
    <row r="13" spans="1:11" s="1" customFormat="1" ht="11.25">
      <c r="A13" s="157"/>
      <c r="B13" s="14" t="s">
        <v>26</v>
      </c>
      <c r="C13" s="5">
        <v>132</v>
      </c>
      <c r="D13" s="5">
        <v>107</v>
      </c>
      <c r="E13" s="5">
        <v>87</v>
      </c>
      <c r="F13" s="5">
        <v>107</v>
      </c>
      <c r="G13" s="5">
        <v>109</v>
      </c>
      <c r="H13" s="5">
        <v>89</v>
      </c>
      <c r="I13" s="5">
        <v>87</v>
      </c>
      <c r="J13" s="5">
        <v>86</v>
      </c>
      <c r="K13" s="36">
        <v>95</v>
      </c>
    </row>
    <row r="14" spans="1:11" s="1" customFormat="1" ht="11.25">
      <c r="A14" s="157"/>
      <c r="B14" s="14" t="s">
        <v>27</v>
      </c>
      <c r="C14" s="5">
        <v>304</v>
      </c>
      <c r="D14" s="5">
        <v>256</v>
      </c>
      <c r="E14" s="5">
        <v>269</v>
      </c>
      <c r="F14" s="5">
        <v>268</v>
      </c>
      <c r="G14" s="5">
        <v>272</v>
      </c>
      <c r="H14" s="5">
        <v>238</v>
      </c>
      <c r="I14" s="5">
        <v>210</v>
      </c>
      <c r="J14" s="5">
        <v>222</v>
      </c>
      <c r="K14" s="36">
        <v>215</v>
      </c>
    </row>
    <row r="15" spans="1:11" s="1" customFormat="1" ht="11.25">
      <c r="A15" s="157"/>
      <c r="B15" s="14" t="s">
        <v>28</v>
      </c>
      <c r="C15" s="5">
        <v>15</v>
      </c>
      <c r="D15" s="5">
        <v>50</v>
      </c>
      <c r="E15" s="5">
        <v>50</v>
      </c>
      <c r="F15" s="5">
        <v>29</v>
      </c>
      <c r="G15" s="5">
        <v>15</v>
      </c>
      <c r="H15" s="5">
        <v>12</v>
      </c>
      <c r="I15" s="5">
        <v>2</v>
      </c>
      <c r="J15" s="5">
        <v>2</v>
      </c>
      <c r="K15" s="36">
        <v>5</v>
      </c>
    </row>
    <row r="16" spans="1:17" s="1" customFormat="1" ht="11.25">
      <c r="A16" s="156" t="s">
        <v>20</v>
      </c>
      <c r="B16" s="12" t="s">
        <v>16</v>
      </c>
      <c r="C16" s="15">
        <v>408</v>
      </c>
      <c r="D16" s="15">
        <v>375</v>
      </c>
      <c r="E16" s="15">
        <v>331</v>
      </c>
      <c r="F16" s="15">
        <v>313</v>
      </c>
      <c r="G16" s="15">
        <v>337</v>
      </c>
      <c r="H16" s="15">
        <v>314</v>
      </c>
      <c r="I16" s="15">
        <v>286</v>
      </c>
      <c r="J16" s="15">
        <f>SUM(J17:J19)</f>
        <v>273</v>
      </c>
      <c r="K16" s="36">
        <f>SUM(K17:K19)</f>
        <v>311</v>
      </c>
      <c r="M16" s="81"/>
      <c r="N16" s="81"/>
      <c r="O16" s="81"/>
      <c r="P16" s="81"/>
      <c r="Q16" s="81"/>
    </row>
    <row r="17" spans="1:11" s="1" customFormat="1" ht="11.25">
      <c r="A17" s="157"/>
      <c r="B17" s="14" t="s">
        <v>26</v>
      </c>
      <c r="C17" s="5">
        <v>132</v>
      </c>
      <c r="D17" s="5">
        <v>92</v>
      </c>
      <c r="E17" s="5">
        <v>87</v>
      </c>
      <c r="F17" s="5">
        <v>101</v>
      </c>
      <c r="G17" s="5">
        <v>99</v>
      </c>
      <c r="H17" s="5">
        <v>91</v>
      </c>
      <c r="I17" s="5">
        <v>95</v>
      </c>
      <c r="J17" s="5">
        <v>90</v>
      </c>
      <c r="K17" s="36">
        <v>102</v>
      </c>
    </row>
    <row r="18" spans="1:11" s="1" customFormat="1" ht="11.25">
      <c r="A18" s="157"/>
      <c r="B18" s="14" t="s">
        <v>27</v>
      </c>
      <c r="C18" s="5">
        <v>268</v>
      </c>
      <c r="D18" s="5">
        <v>204</v>
      </c>
      <c r="E18" s="5">
        <v>183</v>
      </c>
      <c r="F18" s="5">
        <v>180</v>
      </c>
      <c r="G18" s="5">
        <v>212</v>
      </c>
      <c r="H18" s="5">
        <v>194</v>
      </c>
      <c r="I18" s="5">
        <v>189</v>
      </c>
      <c r="J18" s="5">
        <v>181</v>
      </c>
      <c r="K18" s="36">
        <v>205</v>
      </c>
    </row>
    <row r="19" spans="1:11" s="1" customFormat="1" ht="11.25">
      <c r="A19" s="159"/>
      <c r="B19" s="25" t="s">
        <v>28</v>
      </c>
      <c r="C19" s="29">
        <v>8</v>
      </c>
      <c r="D19" s="29">
        <v>79</v>
      </c>
      <c r="E19" s="29">
        <v>61</v>
      </c>
      <c r="F19" s="29">
        <v>32</v>
      </c>
      <c r="G19" s="29">
        <v>26</v>
      </c>
      <c r="H19" s="29">
        <v>29</v>
      </c>
      <c r="I19" s="29">
        <v>2</v>
      </c>
      <c r="J19" s="29">
        <v>2</v>
      </c>
      <c r="K19" s="37">
        <v>4</v>
      </c>
    </row>
    <row r="20" spans="1:11" s="3" customFormat="1" ht="12.75">
      <c r="A20" s="35"/>
      <c r="B20" s="14"/>
      <c r="C20" s="5"/>
      <c r="D20" s="5"/>
      <c r="E20" s="5"/>
      <c r="F20" s="5"/>
      <c r="G20" s="5"/>
      <c r="H20" s="14"/>
      <c r="I20" s="5"/>
      <c r="J20" s="14"/>
      <c r="K20" s="12"/>
    </row>
    <row r="21" spans="1:11" s="3" customFormat="1" ht="20.25">
      <c r="A21" s="126" t="s">
        <v>129</v>
      </c>
      <c r="B21" s="127"/>
      <c r="C21" s="127"/>
      <c r="D21" s="127"/>
      <c r="E21" s="127"/>
      <c r="F21" s="127"/>
      <c r="G21" s="127"/>
      <c r="H21" s="127"/>
      <c r="I21" s="127"/>
      <c r="J21" s="127"/>
      <c r="K21" s="129"/>
    </row>
    <row r="22" spans="1:11" s="3" customFormat="1" ht="30.75" customHeight="1">
      <c r="A22" s="161" t="s">
        <v>88</v>
      </c>
      <c r="B22" s="162"/>
      <c r="C22" s="162"/>
      <c r="D22" s="162"/>
      <c r="E22" s="162"/>
      <c r="F22" s="162"/>
      <c r="G22" s="162"/>
      <c r="H22" s="162"/>
      <c r="I22" s="162"/>
      <c r="J22" s="162"/>
      <c r="K22" s="163"/>
    </row>
    <row r="23" spans="1:11" s="1" customFormat="1" ht="26.25" customHeight="1">
      <c r="A23" s="105"/>
      <c r="B23" s="106" t="s">
        <v>25</v>
      </c>
      <c r="C23" s="107">
        <v>2011</v>
      </c>
      <c r="D23" s="107">
        <v>2012</v>
      </c>
      <c r="E23" s="107">
        <v>2013</v>
      </c>
      <c r="F23" s="107">
        <v>2014</v>
      </c>
      <c r="G23" s="107">
        <v>2015</v>
      </c>
      <c r="H23" s="107">
        <v>2016</v>
      </c>
      <c r="I23" s="115">
        <v>2017</v>
      </c>
      <c r="J23" s="115">
        <v>2018</v>
      </c>
      <c r="K23" s="116">
        <v>2019</v>
      </c>
    </row>
    <row r="24" spans="1:13" s="1" customFormat="1" ht="12" customHeight="1">
      <c r="A24" s="158" t="s">
        <v>18</v>
      </c>
      <c r="B24" s="12" t="s">
        <v>16</v>
      </c>
      <c r="C24" s="12">
        <v>5739</v>
      </c>
      <c r="D24" s="12">
        <v>4736</v>
      </c>
      <c r="E24" s="12">
        <v>4581</v>
      </c>
      <c r="F24" s="12">
        <v>4484</v>
      </c>
      <c r="G24" s="12">
        <v>4181</v>
      </c>
      <c r="H24" s="12">
        <v>4095</v>
      </c>
      <c r="I24" s="12">
        <v>3762</v>
      </c>
      <c r="J24" s="12">
        <v>3637</v>
      </c>
      <c r="K24" s="89">
        <v>3600</v>
      </c>
      <c r="M24" s="81"/>
    </row>
    <row r="25" spans="1:16" s="1" customFormat="1" ht="12" customHeight="1">
      <c r="A25" s="158"/>
      <c r="B25" s="14" t="s">
        <v>26</v>
      </c>
      <c r="C25" s="14">
        <v>2153</v>
      </c>
      <c r="D25" s="14">
        <v>1878</v>
      </c>
      <c r="E25" s="14">
        <v>1728</v>
      </c>
      <c r="F25" s="14">
        <v>1914</v>
      </c>
      <c r="G25" s="14">
        <v>1848</v>
      </c>
      <c r="H25" s="14">
        <v>1768</v>
      </c>
      <c r="I25" s="14">
        <v>1746</v>
      </c>
      <c r="J25" s="14">
        <v>1702</v>
      </c>
      <c r="K25" s="89">
        <v>1762</v>
      </c>
      <c r="M25" s="81"/>
      <c r="N25" s="81"/>
      <c r="P25" s="81"/>
    </row>
    <row r="26" spans="1:38" s="1" customFormat="1" ht="12" customHeight="1">
      <c r="A26" s="158"/>
      <c r="B26" s="14" t="s">
        <v>27</v>
      </c>
      <c r="C26" s="14">
        <v>3364</v>
      </c>
      <c r="D26" s="14">
        <v>2365</v>
      </c>
      <c r="E26" s="14">
        <v>2152</v>
      </c>
      <c r="F26" s="14">
        <v>2237</v>
      </c>
      <c r="G26" s="14">
        <v>2057</v>
      </c>
      <c r="H26" s="14">
        <v>2074</v>
      </c>
      <c r="I26" s="14">
        <v>1963</v>
      </c>
      <c r="J26" s="14">
        <v>1883</v>
      </c>
      <c r="K26" s="89">
        <v>1755</v>
      </c>
      <c r="M26" s="81"/>
      <c r="N26" s="81"/>
      <c r="AD26"/>
      <c r="AE26"/>
      <c r="AF26"/>
      <c r="AG26"/>
      <c r="AH26"/>
      <c r="AI26"/>
      <c r="AJ26"/>
      <c r="AK26"/>
      <c r="AL26"/>
    </row>
    <row r="27" spans="1:14" ht="12.75">
      <c r="A27" s="158"/>
      <c r="B27" s="14" t="s">
        <v>28</v>
      </c>
      <c r="C27" s="14">
        <v>222</v>
      </c>
      <c r="D27" s="14">
        <v>493</v>
      </c>
      <c r="E27" s="14">
        <v>701</v>
      </c>
      <c r="F27" s="14">
        <v>333</v>
      </c>
      <c r="G27" s="14">
        <v>276</v>
      </c>
      <c r="H27" s="14">
        <v>253</v>
      </c>
      <c r="I27" s="14">
        <v>53</v>
      </c>
      <c r="J27" s="14">
        <v>52</v>
      </c>
      <c r="K27" s="89">
        <v>83</v>
      </c>
      <c r="M27" s="81"/>
      <c r="N27" s="81"/>
    </row>
    <row r="28" spans="1:13" ht="12.75">
      <c r="A28" s="156" t="s">
        <v>93</v>
      </c>
      <c r="B28" s="12" t="s">
        <v>16</v>
      </c>
      <c r="C28" s="15">
        <v>219</v>
      </c>
      <c r="D28" s="15">
        <v>181</v>
      </c>
      <c r="E28" s="15">
        <v>172</v>
      </c>
      <c r="F28" s="15">
        <v>165</v>
      </c>
      <c r="G28" s="15">
        <v>188</v>
      </c>
      <c r="H28" s="15">
        <v>158</v>
      </c>
      <c r="I28" s="15">
        <v>194</v>
      </c>
      <c r="J28" s="15">
        <v>176</v>
      </c>
      <c r="K28" s="36">
        <f>SUM(K29:K31)</f>
        <v>177</v>
      </c>
      <c r="M28" s="82"/>
    </row>
    <row r="29" spans="1:15" ht="12.75">
      <c r="A29" s="156"/>
      <c r="B29" s="14" t="s">
        <v>26</v>
      </c>
      <c r="C29" s="5">
        <v>195</v>
      </c>
      <c r="D29" s="5">
        <v>155</v>
      </c>
      <c r="E29" s="5">
        <v>141</v>
      </c>
      <c r="F29" s="5">
        <v>149</v>
      </c>
      <c r="G29" s="5">
        <v>168</v>
      </c>
      <c r="H29" s="5">
        <v>144</v>
      </c>
      <c r="I29" s="5">
        <v>175</v>
      </c>
      <c r="J29" s="5">
        <v>161</v>
      </c>
      <c r="K29" s="36">
        <v>168</v>
      </c>
      <c r="O29" s="82"/>
    </row>
    <row r="30" spans="1:15" ht="12.75">
      <c r="A30" s="156"/>
      <c r="B30" s="14" t="s">
        <v>27</v>
      </c>
      <c r="C30" s="5">
        <v>7</v>
      </c>
      <c r="D30" s="5">
        <v>5</v>
      </c>
      <c r="E30" s="5">
        <v>5</v>
      </c>
      <c r="F30" s="5">
        <v>9</v>
      </c>
      <c r="G30" s="5">
        <v>8</v>
      </c>
      <c r="H30" s="5">
        <v>3</v>
      </c>
      <c r="I30" s="5">
        <v>14</v>
      </c>
      <c r="J30" s="5">
        <v>10</v>
      </c>
      <c r="K30" s="36">
        <v>6</v>
      </c>
      <c r="O30" s="82"/>
    </row>
    <row r="31" spans="1:11" ht="12.75">
      <c r="A31" s="156"/>
      <c r="B31" s="14" t="s">
        <v>28</v>
      </c>
      <c r="C31" s="5">
        <v>17</v>
      </c>
      <c r="D31" s="5">
        <v>21</v>
      </c>
      <c r="E31" s="5">
        <v>26</v>
      </c>
      <c r="F31" s="5">
        <v>7</v>
      </c>
      <c r="G31" s="5">
        <v>12</v>
      </c>
      <c r="H31" s="5">
        <v>11</v>
      </c>
      <c r="I31" s="5">
        <v>5</v>
      </c>
      <c r="J31" s="5">
        <v>5</v>
      </c>
      <c r="K31" s="36">
        <v>3</v>
      </c>
    </row>
    <row r="32" spans="1:17" ht="12.75">
      <c r="A32" s="156" t="s">
        <v>19</v>
      </c>
      <c r="B32" s="12" t="s">
        <v>16</v>
      </c>
      <c r="C32" s="15">
        <v>3855</v>
      </c>
      <c r="D32" s="15">
        <v>3237</v>
      </c>
      <c r="E32" s="15">
        <v>3159</v>
      </c>
      <c r="F32" s="15">
        <v>3153</v>
      </c>
      <c r="G32" s="15">
        <v>2872</v>
      </c>
      <c r="H32" s="15">
        <v>2864</v>
      </c>
      <c r="I32" s="15">
        <v>2594</v>
      </c>
      <c r="J32" s="15">
        <v>2527</v>
      </c>
      <c r="K32" s="36">
        <f>SUM(K33:K35)</f>
        <v>2473</v>
      </c>
      <c r="M32" s="82"/>
      <c r="N32" s="82"/>
      <c r="O32" s="82"/>
      <c r="P32" s="82"/>
      <c r="Q32" s="82"/>
    </row>
    <row r="33" spans="1:14" ht="12.75">
      <c r="A33" s="157"/>
      <c r="B33" s="14" t="s">
        <v>26</v>
      </c>
      <c r="C33" s="5">
        <v>1366</v>
      </c>
      <c r="D33" s="5">
        <v>1223</v>
      </c>
      <c r="E33" s="5">
        <v>1156</v>
      </c>
      <c r="F33" s="5">
        <v>1300</v>
      </c>
      <c r="G33" s="5">
        <v>1239</v>
      </c>
      <c r="H33" s="5">
        <v>1204</v>
      </c>
      <c r="I33" s="5">
        <v>1147</v>
      </c>
      <c r="J33" s="5">
        <v>1148</v>
      </c>
      <c r="K33" s="36">
        <v>1172</v>
      </c>
      <c r="N33" s="82"/>
    </row>
    <row r="34" spans="1:11" ht="12.75">
      <c r="A34" s="157"/>
      <c r="B34" s="14" t="s">
        <v>27</v>
      </c>
      <c r="C34" s="5">
        <v>2331</v>
      </c>
      <c r="D34" s="5">
        <v>1724</v>
      </c>
      <c r="E34" s="5">
        <v>1604</v>
      </c>
      <c r="F34" s="5">
        <v>1655</v>
      </c>
      <c r="G34" s="5">
        <v>1469</v>
      </c>
      <c r="H34" s="5">
        <v>1523</v>
      </c>
      <c r="I34" s="5">
        <v>1410</v>
      </c>
      <c r="J34" s="5">
        <v>1347</v>
      </c>
      <c r="K34" s="36">
        <v>1244</v>
      </c>
    </row>
    <row r="35" spans="1:11" ht="12.75">
      <c r="A35" s="157"/>
      <c r="B35" s="14" t="s">
        <v>28</v>
      </c>
      <c r="C35" s="5">
        <v>158</v>
      </c>
      <c r="D35" s="5">
        <v>290</v>
      </c>
      <c r="E35" s="5">
        <v>399</v>
      </c>
      <c r="F35" s="5">
        <v>198</v>
      </c>
      <c r="G35" s="5">
        <v>164</v>
      </c>
      <c r="H35" s="5">
        <v>137</v>
      </c>
      <c r="I35" s="5">
        <v>37</v>
      </c>
      <c r="J35" s="5">
        <v>32</v>
      </c>
      <c r="K35" s="36">
        <v>57</v>
      </c>
    </row>
    <row r="36" spans="1:17" ht="12.75">
      <c r="A36" s="156" t="s">
        <v>20</v>
      </c>
      <c r="B36" s="12" t="s">
        <v>16</v>
      </c>
      <c r="C36" s="15">
        <v>1665</v>
      </c>
      <c r="D36" s="15">
        <v>1318</v>
      </c>
      <c r="E36" s="15">
        <v>1250</v>
      </c>
      <c r="F36" s="15">
        <v>1166</v>
      </c>
      <c r="G36" s="15">
        <v>1121</v>
      </c>
      <c r="H36" s="15">
        <v>1073</v>
      </c>
      <c r="I36" s="15">
        <v>974</v>
      </c>
      <c r="J36" s="15">
        <v>934</v>
      </c>
      <c r="K36" s="36">
        <f>SUM(K37:K39)</f>
        <v>950</v>
      </c>
      <c r="M36" s="82"/>
      <c r="N36" s="82"/>
      <c r="O36" s="82"/>
      <c r="P36" s="82"/>
      <c r="Q36" s="82"/>
    </row>
    <row r="37" spans="1:11" ht="12.75">
      <c r="A37" s="157"/>
      <c r="B37" s="14" t="s">
        <v>26</v>
      </c>
      <c r="C37" s="5">
        <v>592</v>
      </c>
      <c r="D37" s="5">
        <v>500</v>
      </c>
      <c r="E37" s="5">
        <v>431</v>
      </c>
      <c r="F37" s="5">
        <v>465</v>
      </c>
      <c r="G37" s="5">
        <v>441</v>
      </c>
      <c r="H37" s="5">
        <v>420</v>
      </c>
      <c r="I37" s="5">
        <v>424</v>
      </c>
      <c r="J37" s="5">
        <v>393</v>
      </c>
      <c r="K37" s="36">
        <v>422</v>
      </c>
    </row>
    <row r="38" spans="1:14" ht="12.75">
      <c r="A38" s="157"/>
      <c r="B38" s="14" t="s">
        <v>27</v>
      </c>
      <c r="C38" s="5">
        <v>1026</v>
      </c>
      <c r="D38" s="5">
        <v>636</v>
      </c>
      <c r="E38" s="5">
        <v>543</v>
      </c>
      <c r="F38" s="5">
        <v>573</v>
      </c>
      <c r="G38" s="5">
        <v>580</v>
      </c>
      <c r="H38" s="5">
        <v>548</v>
      </c>
      <c r="I38" s="5">
        <v>539</v>
      </c>
      <c r="J38" s="5">
        <v>526</v>
      </c>
      <c r="K38" s="36">
        <v>505</v>
      </c>
      <c r="N38" s="82"/>
    </row>
    <row r="39" spans="1:11" ht="12.75">
      <c r="A39" s="159"/>
      <c r="B39" s="25" t="s">
        <v>28</v>
      </c>
      <c r="C39" s="29">
        <v>47</v>
      </c>
      <c r="D39" s="29">
        <v>182</v>
      </c>
      <c r="E39" s="29">
        <v>276</v>
      </c>
      <c r="F39" s="29">
        <v>128</v>
      </c>
      <c r="G39" s="29">
        <v>100</v>
      </c>
      <c r="H39" s="29">
        <v>105</v>
      </c>
      <c r="I39" s="29">
        <v>11</v>
      </c>
      <c r="J39" s="29">
        <v>15</v>
      </c>
      <c r="K39" s="37">
        <v>23</v>
      </c>
    </row>
    <row r="40" ht="12.75">
      <c r="A40" s="3" t="s">
        <v>122</v>
      </c>
    </row>
  </sheetData>
  <sheetProtection/>
  <mergeCells count="12">
    <mergeCell ref="A32:A35"/>
    <mergeCell ref="A36:A39"/>
    <mergeCell ref="A24:A27"/>
    <mergeCell ref="A16:A19"/>
    <mergeCell ref="A22:K22"/>
    <mergeCell ref="A21:K21"/>
    <mergeCell ref="A2:K2"/>
    <mergeCell ref="A1:K1"/>
    <mergeCell ref="A8:A11"/>
    <mergeCell ref="A12:A15"/>
    <mergeCell ref="A4:A7"/>
    <mergeCell ref="A28:A31"/>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U47"/>
  <sheetViews>
    <sheetView zoomScale="115" zoomScaleNormal="115" zoomScalePageLayoutView="0" workbookViewId="0" topLeftCell="A1">
      <selection activeCell="P3" sqref="P3"/>
    </sheetView>
  </sheetViews>
  <sheetFormatPr defaultColWidth="9.140625" defaultRowHeight="12.75"/>
  <cols>
    <col min="1" max="1" width="10.8515625" style="2" customWidth="1"/>
    <col min="2" max="2" width="8.421875" style="2" customWidth="1"/>
    <col min="3" max="10" width="5.8515625" style="2" customWidth="1"/>
    <col min="11" max="26" width="6.140625" style="2" customWidth="1"/>
    <col min="27" max="35" width="7.421875" style="2" customWidth="1"/>
    <col min="36" max="40" width="6.140625" style="2" customWidth="1"/>
    <col min="41" max="44" width="7.140625" style="2" customWidth="1"/>
    <col min="45" max="47" width="6.140625" style="2" customWidth="1"/>
    <col min="48" max="49" width="8.00390625" style="2" customWidth="1"/>
    <col min="50" max="51" width="6.140625" style="2" customWidth="1"/>
    <col min="52" max="53" width="5.8515625" style="2" customWidth="1"/>
    <col min="54" max="56" width="8.00390625" style="2" customWidth="1"/>
    <col min="57" max="57" width="6.7109375" style="2" customWidth="1"/>
    <col min="58" max="58" width="3.57421875" style="2" customWidth="1"/>
    <col min="59" max="59" width="7.140625" style="2" customWidth="1"/>
    <col min="60" max="60" width="4.28125" style="2" customWidth="1"/>
    <col min="61" max="61" width="8.57421875" style="2" customWidth="1"/>
    <col min="62" max="62" width="4.28125" style="2" customWidth="1"/>
    <col min="63" max="63" width="7.57421875" style="2" customWidth="1"/>
    <col min="64" max="64" width="4.421875" style="2" customWidth="1"/>
    <col min="65" max="65" width="7.140625" style="2" customWidth="1"/>
    <col min="66" max="16384" width="9.140625" style="2" customWidth="1"/>
  </cols>
  <sheetData>
    <row r="1" spans="1:11" ht="18.75" customHeight="1">
      <c r="A1" s="126" t="s">
        <v>129</v>
      </c>
      <c r="B1" s="127"/>
      <c r="C1" s="127"/>
      <c r="D1" s="127"/>
      <c r="E1" s="127"/>
      <c r="F1" s="127"/>
      <c r="G1" s="127"/>
      <c r="H1" s="127"/>
      <c r="I1" s="127"/>
      <c r="J1" s="127"/>
      <c r="K1" s="129"/>
    </row>
    <row r="2" spans="1:11" ht="32.25" customHeight="1">
      <c r="A2" s="161" t="s">
        <v>85</v>
      </c>
      <c r="B2" s="162"/>
      <c r="C2" s="162"/>
      <c r="D2" s="162"/>
      <c r="E2" s="162"/>
      <c r="F2" s="162"/>
      <c r="G2" s="162"/>
      <c r="H2" s="162"/>
      <c r="I2" s="162"/>
      <c r="J2" s="162"/>
      <c r="K2" s="163"/>
    </row>
    <row r="3" spans="1:11" s="3" customFormat="1" ht="21" customHeight="1">
      <c r="A3" s="105"/>
      <c r="B3" s="106" t="s">
        <v>25</v>
      </c>
      <c r="C3" s="107">
        <v>2011</v>
      </c>
      <c r="D3" s="107">
        <v>2012</v>
      </c>
      <c r="E3" s="107">
        <v>2013</v>
      </c>
      <c r="F3" s="107">
        <v>2014</v>
      </c>
      <c r="G3" s="107">
        <v>2015</v>
      </c>
      <c r="H3" s="107">
        <v>2016</v>
      </c>
      <c r="I3" s="115">
        <v>2017</v>
      </c>
      <c r="J3" s="115">
        <v>2018</v>
      </c>
      <c r="K3" s="116">
        <v>2019</v>
      </c>
    </row>
    <row r="4" spans="1:13" s="3" customFormat="1" ht="11.25">
      <c r="A4" s="158" t="s">
        <v>18</v>
      </c>
      <c r="B4" s="12" t="s">
        <v>16</v>
      </c>
      <c r="C4" s="12">
        <v>55572</v>
      </c>
      <c r="D4" s="12">
        <v>51583</v>
      </c>
      <c r="E4" s="12">
        <v>48531</v>
      </c>
      <c r="F4" s="12">
        <v>48753</v>
      </c>
      <c r="G4" s="12">
        <v>47650</v>
      </c>
      <c r="H4" s="12">
        <v>47163</v>
      </c>
      <c r="I4" s="12">
        <v>44710</v>
      </c>
      <c r="J4" s="12">
        <v>45116</v>
      </c>
      <c r="K4" s="89">
        <v>43547</v>
      </c>
      <c r="M4" s="14"/>
    </row>
    <row r="5" spans="1:16" s="3" customFormat="1" ht="11.25">
      <c r="A5" s="158"/>
      <c r="B5" s="14" t="s">
        <v>26</v>
      </c>
      <c r="C5" s="14">
        <v>27807</v>
      </c>
      <c r="D5" s="14">
        <v>23601</v>
      </c>
      <c r="E5" s="14">
        <v>21018</v>
      </c>
      <c r="F5" s="14">
        <v>24165</v>
      </c>
      <c r="G5" s="14">
        <v>23685</v>
      </c>
      <c r="H5" s="14">
        <v>24211</v>
      </c>
      <c r="I5" s="14">
        <v>24795</v>
      </c>
      <c r="J5" s="14">
        <v>25047</v>
      </c>
      <c r="K5" s="89">
        <v>24663</v>
      </c>
      <c r="M5" s="14"/>
      <c r="N5" s="14"/>
      <c r="P5" s="14"/>
    </row>
    <row r="6" spans="1:14" s="3" customFormat="1" ht="11.25">
      <c r="A6" s="158"/>
      <c r="B6" s="14" t="s">
        <v>27</v>
      </c>
      <c r="C6" s="14">
        <v>22138</v>
      </c>
      <c r="D6" s="14">
        <v>18643</v>
      </c>
      <c r="E6" s="14">
        <v>17598</v>
      </c>
      <c r="F6" s="14">
        <v>19107</v>
      </c>
      <c r="G6" s="14">
        <v>19099</v>
      </c>
      <c r="H6" s="14">
        <v>18866</v>
      </c>
      <c r="I6" s="14">
        <v>18488</v>
      </c>
      <c r="J6" s="14">
        <v>18548</v>
      </c>
      <c r="K6" s="89">
        <v>17224</v>
      </c>
      <c r="M6" s="14"/>
      <c r="N6" s="14"/>
    </row>
    <row r="7" spans="1:14" s="3" customFormat="1" ht="11.25">
      <c r="A7" s="158"/>
      <c r="B7" s="14" t="s">
        <v>28</v>
      </c>
      <c r="C7" s="14">
        <v>5627</v>
      </c>
      <c r="D7" s="14">
        <v>9339</v>
      </c>
      <c r="E7" s="14">
        <v>9915</v>
      </c>
      <c r="F7" s="14">
        <v>5481</v>
      </c>
      <c r="G7" s="14">
        <v>4866</v>
      </c>
      <c r="H7" s="14">
        <v>4086</v>
      </c>
      <c r="I7" s="14">
        <v>1427</v>
      </c>
      <c r="J7" s="14">
        <v>1521</v>
      </c>
      <c r="K7" s="89">
        <v>1660</v>
      </c>
      <c r="M7" s="14"/>
      <c r="N7" s="14"/>
    </row>
    <row r="8" spans="1:17" s="3" customFormat="1" ht="16.5" customHeight="1">
      <c r="A8" s="156" t="s">
        <v>93</v>
      </c>
      <c r="B8" s="12" t="s">
        <v>16</v>
      </c>
      <c r="C8" s="15">
        <v>4447</v>
      </c>
      <c r="D8" s="15">
        <v>4450</v>
      </c>
      <c r="E8" s="15">
        <v>4074</v>
      </c>
      <c r="F8" s="15">
        <v>4254</v>
      </c>
      <c r="G8" s="15">
        <v>4285</v>
      </c>
      <c r="H8" s="15">
        <v>4404</v>
      </c>
      <c r="I8" s="15">
        <v>4384</v>
      </c>
      <c r="J8" s="15">
        <f>SUM(J9:J11)</f>
        <v>4334</v>
      </c>
      <c r="K8" s="36">
        <f>SUM(K9:K11)</f>
        <v>4398</v>
      </c>
      <c r="M8" s="14"/>
      <c r="N8" s="14"/>
      <c r="O8" s="14"/>
      <c r="P8" s="14"/>
      <c r="Q8" s="14"/>
    </row>
    <row r="9" spans="1:11" s="3" customFormat="1" ht="11.25">
      <c r="A9" s="156"/>
      <c r="B9" s="14" t="s">
        <v>26</v>
      </c>
      <c r="C9" s="5">
        <v>3757</v>
      </c>
      <c r="D9" s="5">
        <v>3570</v>
      </c>
      <c r="E9" s="5">
        <v>3127</v>
      </c>
      <c r="F9" s="5">
        <v>3820</v>
      </c>
      <c r="G9" s="5">
        <v>3856</v>
      </c>
      <c r="H9" s="5">
        <v>4000</v>
      </c>
      <c r="I9" s="5">
        <v>4105</v>
      </c>
      <c r="J9" s="5">
        <v>4058</v>
      </c>
      <c r="K9" s="36">
        <v>4132</v>
      </c>
    </row>
    <row r="10" spans="1:14" s="3" customFormat="1" ht="11.25">
      <c r="A10" s="160"/>
      <c r="B10" s="14" t="s">
        <v>27</v>
      </c>
      <c r="C10" s="5">
        <v>79</v>
      </c>
      <c r="D10" s="5">
        <v>105</v>
      </c>
      <c r="E10" s="5">
        <v>102</v>
      </c>
      <c r="F10" s="5">
        <v>78</v>
      </c>
      <c r="G10" s="5">
        <v>120</v>
      </c>
      <c r="H10" s="5">
        <v>107</v>
      </c>
      <c r="I10" s="5">
        <v>144</v>
      </c>
      <c r="J10" s="5">
        <v>140</v>
      </c>
      <c r="K10" s="36">
        <v>130</v>
      </c>
      <c r="N10" s="14"/>
    </row>
    <row r="11" spans="1:11" s="3" customFormat="1" ht="11.25">
      <c r="A11" s="160"/>
      <c r="B11" s="14" t="s">
        <v>28</v>
      </c>
      <c r="C11" s="5">
        <v>611</v>
      </c>
      <c r="D11" s="5">
        <v>775</v>
      </c>
      <c r="E11" s="5">
        <v>845</v>
      </c>
      <c r="F11" s="5">
        <v>356</v>
      </c>
      <c r="G11" s="5">
        <v>309</v>
      </c>
      <c r="H11" s="5">
        <v>297</v>
      </c>
      <c r="I11" s="5">
        <v>135</v>
      </c>
      <c r="J11" s="5">
        <v>136</v>
      </c>
      <c r="K11" s="36">
        <v>136</v>
      </c>
    </row>
    <row r="12" spans="1:17" s="3" customFormat="1" ht="11.25">
      <c r="A12" s="156" t="s">
        <v>19</v>
      </c>
      <c r="B12" s="12" t="s">
        <v>16</v>
      </c>
      <c r="C12" s="15">
        <v>35161</v>
      </c>
      <c r="D12" s="15">
        <v>32248</v>
      </c>
      <c r="E12" s="15">
        <v>30383</v>
      </c>
      <c r="F12" s="15">
        <v>30163</v>
      </c>
      <c r="G12" s="15">
        <v>29281</v>
      </c>
      <c r="H12" s="15">
        <v>28798</v>
      </c>
      <c r="I12" s="15">
        <v>26889</v>
      </c>
      <c r="J12" s="15">
        <f>SUM(J13:J15)</f>
        <v>27372</v>
      </c>
      <c r="K12" s="36">
        <f>SUM(K13:K15)</f>
        <v>26259</v>
      </c>
      <c r="M12" s="14"/>
      <c r="N12" s="14"/>
      <c r="O12" s="14"/>
      <c r="P12" s="14"/>
      <c r="Q12" s="14"/>
    </row>
    <row r="13" spans="1:13" s="3" customFormat="1" ht="11.25">
      <c r="A13" s="157"/>
      <c r="B13" s="14" t="s">
        <v>26</v>
      </c>
      <c r="C13" s="5">
        <v>15386</v>
      </c>
      <c r="D13" s="5">
        <v>12980</v>
      </c>
      <c r="E13" s="5">
        <v>11813</v>
      </c>
      <c r="F13" s="5">
        <v>13612</v>
      </c>
      <c r="G13" s="5">
        <v>13276</v>
      </c>
      <c r="H13" s="5">
        <v>13576</v>
      </c>
      <c r="I13" s="5">
        <v>13230</v>
      </c>
      <c r="J13" s="5">
        <v>13655</v>
      </c>
      <c r="K13" s="36">
        <v>13378</v>
      </c>
      <c r="M13" s="14"/>
    </row>
    <row r="14" spans="1:11" s="3" customFormat="1" ht="11.25">
      <c r="A14" s="157"/>
      <c r="B14" s="14" t="s">
        <v>27</v>
      </c>
      <c r="C14" s="5">
        <v>15887</v>
      </c>
      <c r="D14" s="5">
        <v>13656</v>
      </c>
      <c r="E14" s="5">
        <v>12903</v>
      </c>
      <c r="F14" s="5">
        <v>13735</v>
      </c>
      <c r="G14" s="5">
        <v>13626</v>
      </c>
      <c r="H14" s="5">
        <v>13329</v>
      </c>
      <c r="I14" s="5">
        <v>12765</v>
      </c>
      <c r="J14" s="5">
        <v>12753</v>
      </c>
      <c r="K14" s="36">
        <v>11909</v>
      </c>
    </row>
    <row r="15" spans="1:11" s="3" customFormat="1" ht="11.25">
      <c r="A15" s="157"/>
      <c r="B15" s="14" t="s">
        <v>28</v>
      </c>
      <c r="C15" s="5">
        <v>3888</v>
      </c>
      <c r="D15" s="5">
        <v>5612</v>
      </c>
      <c r="E15" s="5">
        <v>5667</v>
      </c>
      <c r="F15" s="5">
        <v>2816</v>
      </c>
      <c r="G15" s="5">
        <v>2379</v>
      </c>
      <c r="H15" s="5">
        <v>1893</v>
      </c>
      <c r="I15" s="5">
        <v>894</v>
      </c>
      <c r="J15" s="5">
        <v>964</v>
      </c>
      <c r="K15" s="36">
        <v>972</v>
      </c>
    </row>
    <row r="16" spans="1:17" s="3" customFormat="1" ht="11.25">
      <c r="A16" s="156" t="s">
        <v>20</v>
      </c>
      <c r="B16" s="12" t="s">
        <v>16</v>
      </c>
      <c r="C16" s="15">
        <v>15964</v>
      </c>
      <c r="D16" s="15">
        <v>14885</v>
      </c>
      <c r="E16" s="15">
        <v>14074</v>
      </c>
      <c r="F16" s="15">
        <v>14336</v>
      </c>
      <c r="G16" s="15">
        <v>14084</v>
      </c>
      <c r="H16" s="15">
        <v>13961</v>
      </c>
      <c r="I16" s="15">
        <v>13437</v>
      </c>
      <c r="J16" s="15">
        <f>SUM(J17:J19)</f>
        <v>13410</v>
      </c>
      <c r="K16" s="36">
        <f>SUM(K17:K19)</f>
        <v>12890</v>
      </c>
      <c r="M16" s="14"/>
      <c r="N16" s="14"/>
      <c r="O16" s="14"/>
      <c r="P16" s="14"/>
      <c r="Q16" s="14"/>
    </row>
    <row r="17" spans="1:13" s="3" customFormat="1" ht="11.25">
      <c r="A17" s="157"/>
      <c r="B17" s="14" t="s">
        <v>26</v>
      </c>
      <c r="C17" s="5">
        <v>8664</v>
      </c>
      <c r="D17" s="5">
        <v>7051</v>
      </c>
      <c r="E17" s="5">
        <v>6078</v>
      </c>
      <c r="F17" s="5">
        <v>6733</v>
      </c>
      <c r="G17" s="5">
        <v>6553</v>
      </c>
      <c r="H17" s="5">
        <v>6635</v>
      </c>
      <c r="I17" s="5">
        <v>7460</v>
      </c>
      <c r="J17" s="5">
        <v>7334</v>
      </c>
      <c r="K17" s="36">
        <v>7153</v>
      </c>
      <c r="M17" s="14"/>
    </row>
    <row r="18" spans="1:11" s="3" customFormat="1" ht="11.25">
      <c r="A18" s="157"/>
      <c r="B18" s="14" t="s">
        <v>27</v>
      </c>
      <c r="C18" s="5">
        <v>6172</v>
      </c>
      <c r="D18" s="5">
        <v>4882</v>
      </c>
      <c r="E18" s="5">
        <v>4593</v>
      </c>
      <c r="F18" s="5">
        <v>5294</v>
      </c>
      <c r="G18" s="5">
        <v>5353</v>
      </c>
      <c r="H18" s="5">
        <v>5430</v>
      </c>
      <c r="I18" s="5">
        <v>5579</v>
      </c>
      <c r="J18" s="5">
        <v>5655</v>
      </c>
      <c r="K18" s="36">
        <v>5185</v>
      </c>
    </row>
    <row r="19" spans="1:11" s="3" customFormat="1" ht="11.25">
      <c r="A19" s="159"/>
      <c r="B19" s="25" t="s">
        <v>28</v>
      </c>
      <c r="C19" s="29">
        <v>1128</v>
      </c>
      <c r="D19" s="29">
        <v>2952</v>
      </c>
      <c r="E19" s="29">
        <v>3403</v>
      </c>
      <c r="F19" s="29">
        <v>2309</v>
      </c>
      <c r="G19" s="29">
        <v>2178</v>
      </c>
      <c r="H19" s="29">
        <v>1896</v>
      </c>
      <c r="I19" s="29">
        <v>398</v>
      </c>
      <c r="J19" s="29">
        <v>421</v>
      </c>
      <c r="K19" s="37">
        <v>552</v>
      </c>
    </row>
    <row r="20" spans="1:9" s="3" customFormat="1" ht="12" customHeight="1">
      <c r="A20" s="3" t="s">
        <v>122</v>
      </c>
      <c r="B20" s="4"/>
      <c r="C20" s="5"/>
      <c r="D20" s="5"/>
      <c r="E20" s="5"/>
      <c r="F20" s="5"/>
      <c r="G20" s="5"/>
      <c r="H20" s="5"/>
      <c r="I20" s="5"/>
    </row>
    <row r="21" spans="1:10" s="3" customFormat="1" ht="12" customHeight="1">
      <c r="A21" s="6"/>
      <c r="B21" s="14"/>
      <c r="C21" s="5"/>
      <c r="D21" s="5"/>
      <c r="E21" s="5"/>
      <c r="F21" s="5"/>
      <c r="G21" s="5"/>
      <c r="H21" s="5"/>
      <c r="I21" s="5"/>
      <c r="J21" s="5"/>
    </row>
    <row r="22" spans="1:10" s="3" customFormat="1" ht="12" customHeight="1">
      <c r="A22" s="6"/>
      <c r="B22" s="14"/>
      <c r="C22" s="5"/>
      <c r="D22" s="5"/>
      <c r="E22" s="5"/>
      <c r="F22" s="5"/>
      <c r="G22" s="5"/>
      <c r="H22" s="5"/>
      <c r="I22" s="5"/>
      <c r="J22" s="5"/>
    </row>
    <row r="23" spans="1:47" s="3" customFormat="1" ht="12" customHeight="1">
      <c r="A23" s="6"/>
      <c r="B23" s="14"/>
      <c r="C23" s="5"/>
      <c r="D23" s="5"/>
      <c r="E23" s="5"/>
      <c r="F23" s="5"/>
      <c r="G23" s="5"/>
      <c r="H23" s="5"/>
      <c r="I23" s="5"/>
      <c r="J23" s="5"/>
      <c r="AM23" s="2"/>
      <c r="AN23" s="2"/>
      <c r="AO23" s="2"/>
      <c r="AP23" s="2"/>
      <c r="AQ23" s="2"/>
      <c r="AR23" s="2"/>
      <c r="AS23" s="2"/>
      <c r="AT23" s="2"/>
      <c r="AU23" s="2"/>
    </row>
    <row r="24" spans="1:10" ht="12.75">
      <c r="A24" s="6"/>
      <c r="B24" s="12"/>
      <c r="C24" s="15"/>
      <c r="D24" s="15"/>
      <c r="E24" s="15"/>
      <c r="F24" s="15"/>
      <c r="G24" s="15"/>
      <c r="H24" s="15"/>
      <c r="I24" s="15"/>
      <c r="J24" s="15"/>
    </row>
    <row r="25" spans="1:10" ht="12.75">
      <c r="A25" s="6"/>
      <c r="B25" s="14"/>
      <c r="C25" s="5"/>
      <c r="D25" s="5"/>
      <c r="E25" s="5"/>
      <c r="F25" s="5"/>
      <c r="G25" s="5"/>
      <c r="H25" s="5"/>
      <c r="I25" s="5"/>
      <c r="J25" s="5"/>
    </row>
    <row r="26" spans="1:10" ht="12.75">
      <c r="A26" s="4"/>
      <c r="B26" s="14"/>
      <c r="C26" s="5"/>
      <c r="D26" s="5"/>
      <c r="E26" s="5"/>
      <c r="F26" s="5"/>
      <c r="G26" s="5"/>
      <c r="H26" s="5"/>
      <c r="I26" s="5"/>
      <c r="J26" s="5"/>
    </row>
    <row r="27" spans="1:10" ht="12.75">
      <c r="A27" s="4"/>
      <c r="B27" s="14"/>
      <c r="C27" s="5"/>
      <c r="D27" s="5"/>
      <c r="E27" s="5"/>
      <c r="F27" s="5"/>
      <c r="G27" s="5"/>
      <c r="H27" s="5"/>
      <c r="I27" s="5"/>
      <c r="J27" s="5"/>
    </row>
    <row r="28" spans="1:10" ht="12.75">
      <c r="A28" s="4"/>
      <c r="B28" s="14"/>
      <c r="C28" s="5"/>
      <c r="D28" s="5"/>
      <c r="E28" s="5"/>
      <c r="F28" s="5"/>
      <c r="G28" s="5"/>
      <c r="H28" s="5"/>
      <c r="I28" s="5"/>
      <c r="J28" s="5"/>
    </row>
    <row r="29" spans="1:10" ht="12.75">
      <c r="A29" s="4"/>
      <c r="B29" s="12"/>
      <c r="C29" s="15"/>
      <c r="D29" s="15"/>
      <c r="E29" s="15"/>
      <c r="F29" s="15"/>
      <c r="G29" s="15"/>
      <c r="H29" s="15"/>
      <c r="I29" s="15"/>
      <c r="J29" s="15"/>
    </row>
    <row r="30" spans="1:10" ht="12.75">
      <c r="A30" s="4"/>
      <c r="B30" s="14"/>
      <c r="C30" s="5"/>
      <c r="D30" s="5"/>
      <c r="E30" s="5"/>
      <c r="F30" s="5"/>
      <c r="G30" s="5"/>
      <c r="H30" s="5"/>
      <c r="I30" s="5"/>
      <c r="J30" s="5"/>
    </row>
    <row r="31" spans="1:10" ht="12.75">
      <c r="A31" s="3"/>
      <c r="B31" s="14"/>
      <c r="C31" s="5"/>
      <c r="D31" s="5"/>
      <c r="E31" s="5"/>
      <c r="F31" s="5"/>
      <c r="G31" s="5"/>
      <c r="H31" s="5"/>
      <c r="I31" s="5"/>
      <c r="J31" s="5"/>
    </row>
    <row r="32" spans="1:10" ht="12.75">
      <c r="A32" s="3"/>
      <c r="B32" s="14"/>
      <c r="C32" s="5"/>
      <c r="D32" s="5"/>
      <c r="E32" s="5"/>
      <c r="F32" s="5"/>
      <c r="G32" s="5"/>
      <c r="H32" s="5"/>
      <c r="I32" s="5"/>
      <c r="J32" s="5"/>
    </row>
    <row r="33" spans="1:10" ht="12.75">
      <c r="A33" s="3"/>
      <c r="B33" s="14"/>
      <c r="C33" s="5"/>
      <c r="D33" s="5"/>
      <c r="E33" s="5"/>
      <c r="F33" s="5"/>
      <c r="G33" s="5"/>
      <c r="H33" s="5"/>
      <c r="I33" s="5"/>
      <c r="J33" s="5"/>
    </row>
    <row r="34" spans="1:10" ht="12.75">
      <c r="A34" s="3"/>
      <c r="B34" s="12"/>
      <c r="C34" s="15"/>
      <c r="D34" s="15"/>
      <c r="E34" s="15"/>
      <c r="F34" s="15"/>
      <c r="G34" s="15"/>
      <c r="H34" s="15"/>
      <c r="I34" s="15"/>
      <c r="J34" s="15"/>
    </row>
    <row r="35" spans="1:10" ht="12.75">
      <c r="A35" s="3"/>
      <c r="B35" s="14"/>
      <c r="C35" s="5"/>
      <c r="D35" s="5"/>
      <c r="E35" s="5"/>
      <c r="F35" s="5"/>
      <c r="G35" s="5"/>
      <c r="H35" s="5"/>
      <c r="I35" s="5"/>
      <c r="J35" s="5"/>
    </row>
    <row r="36" spans="1:10" ht="12.75">
      <c r="A36" s="3"/>
      <c r="B36" s="14"/>
      <c r="C36" s="5"/>
      <c r="D36" s="5"/>
      <c r="E36" s="5"/>
      <c r="F36" s="5"/>
      <c r="G36" s="5"/>
      <c r="H36" s="5"/>
      <c r="I36" s="5"/>
      <c r="J36" s="5"/>
    </row>
    <row r="37" spans="1:10" ht="12.75">
      <c r="A37" s="3"/>
      <c r="B37" s="14"/>
      <c r="C37" s="5"/>
      <c r="D37" s="5"/>
      <c r="E37" s="5"/>
      <c r="F37" s="5"/>
      <c r="G37" s="5"/>
      <c r="H37" s="5"/>
      <c r="I37" s="5"/>
      <c r="J37" s="5"/>
    </row>
    <row r="38" spans="1:10" ht="12.75">
      <c r="A38" s="3"/>
      <c r="B38" s="14"/>
      <c r="C38" s="5"/>
      <c r="D38" s="5"/>
      <c r="E38" s="5"/>
      <c r="F38" s="5"/>
      <c r="G38" s="5"/>
      <c r="H38" s="5"/>
      <c r="I38" s="5"/>
      <c r="J38" s="5"/>
    </row>
    <row r="39" spans="1:10" ht="12.75">
      <c r="A39" s="3"/>
      <c r="B39" s="12"/>
      <c r="C39" s="15"/>
      <c r="D39" s="15"/>
      <c r="E39" s="15"/>
      <c r="F39" s="15"/>
      <c r="G39" s="15"/>
      <c r="H39" s="15"/>
      <c r="I39" s="15"/>
      <c r="J39" s="15"/>
    </row>
    <row r="47" spans="1:10" ht="12.75">
      <c r="A47" s="164" t="s">
        <v>86</v>
      </c>
      <c r="B47" s="164"/>
      <c r="C47" s="164"/>
      <c r="D47" s="164"/>
      <c r="E47" s="164"/>
      <c r="F47" s="164"/>
      <c r="G47" s="164"/>
      <c r="H47" s="164"/>
      <c r="I47" s="164"/>
      <c r="J47" s="164"/>
    </row>
  </sheetData>
  <sheetProtection/>
  <mergeCells count="7">
    <mergeCell ref="A2:K2"/>
    <mergeCell ref="A1:K1"/>
    <mergeCell ref="A4:A7"/>
    <mergeCell ref="A47:J47"/>
    <mergeCell ref="A8:A11"/>
    <mergeCell ref="A12:A15"/>
    <mergeCell ref="A16:A19"/>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29"/>
  <sheetViews>
    <sheetView zoomScalePageLayoutView="0" workbookViewId="0" topLeftCell="A7">
      <selection activeCell="B18" sqref="B18:J25"/>
    </sheetView>
  </sheetViews>
  <sheetFormatPr defaultColWidth="9.140625" defaultRowHeight="12.75"/>
  <cols>
    <col min="1" max="1" width="17.57421875" style="0" customWidth="1"/>
    <col min="2" max="10" width="8.8515625" style="0" customWidth="1"/>
  </cols>
  <sheetData>
    <row r="1" spans="1:10" s="2" customFormat="1" ht="18.75" customHeight="1">
      <c r="A1" s="126" t="s">
        <v>129</v>
      </c>
      <c r="B1" s="127"/>
      <c r="C1" s="127"/>
      <c r="D1" s="127"/>
      <c r="E1" s="127"/>
      <c r="F1" s="127"/>
      <c r="G1" s="127"/>
      <c r="H1" s="127"/>
      <c r="I1" s="127"/>
      <c r="J1" s="152"/>
    </row>
    <row r="2" spans="1:10" s="2" customFormat="1" ht="17.25" customHeight="1">
      <c r="A2" s="130" t="s">
        <v>79</v>
      </c>
      <c r="B2" s="131"/>
      <c r="C2" s="131"/>
      <c r="D2" s="131"/>
      <c r="E2" s="131"/>
      <c r="F2" s="131"/>
      <c r="G2" s="131"/>
      <c r="H2" s="131"/>
      <c r="I2" s="131"/>
      <c r="J2" s="132"/>
    </row>
    <row r="3" spans="1:10" ht="21" customHeight="1">
      <c r="A3" s="167" t="s">
        <v>123</v>
      </c>
      <c r="B3" s="169" t="s">
        <v>59</v>
      </c>
      <c r="C3" s="170"/>
      <c r="D3" s="170"/>
      <c r="E3" s="170"/>
      <c r="F3" s="169" t="s">
        <v>60</v>
      </c>
      <c r="G3" s="170"/>
      <c r="H3" s="170"/>
      <c r="I3" s="170"/>
      <c r="J3" s="165" t="s">
        <v>61</v>
      </c>
    </row>
    <row r="4" spans="1:10" s="1" customFormat="1" ht="30" customHeight="1">
      <c r="A4" s="168"/>
      <c r="B4" s="103" t="s">
        <v>16</v>
      </c>
      <c r="C4" s="103" t="s">
        <v>28</v>
      </c>
      <c r="D4" s="96" t="s">
        <v>62</v>
      </c>
      <c r="E4" s="104" t="s">
        <v>63</v>
      </c>
      <c r="F4" s="103" t="s">
        <v>16</v>
      </c>
      <c r="G4" s="103" t="s">
        <v>28</v>
      </c>
      <c r="H4" s="96" t="s">
        <v>62</v>
      </c>
      <c r="I4" s="104" t="s">
        <v>63</v>
      </c>
      <c r="J4" s="166"/>
    </row>
    <row r="5" spans="1:20" s="1" customFormat="1" ht="15.75" customHeight="1">
      <c r="A5" s="40" t="s">
        <v>80</v>
      </c>
      <c r="B5" s="9">
        <v>28035</v>
      </c>
      <c r="C5" s="10">
        <v>1</v>
      </c>
      <c r="D5" s="9">
        <v>26061</v>
      </c>
      <c r="E5" s="9">
        <v>1973</v>
      </c>
      <c r="F5" s="9">
        <v>9664</v>
      </c>
      <c r="G5" s="10">
        <v>0</v>
      </c>
      <c r="H5" s="9">
        <v>7003</v>
      </c>
      <c r="I5" s="9">
        <v>2661</v>
      </c>
      <c r="J5" s="47">
        <v>37699</v>
      </c>
      <c r="L5" s="81"/>
      <c r="N5" s="81"/>
      <c r="O5" s="81"/>
      <c r="P5" s="81"/>
      <c r="Q5" s="81"/>
      <c r="R5" s="81"/>
      <c r="S5" s="81"/>
      <c r="T5" s="81"/>
    </row>
    <row r="6" spans="1:12" s="1" customFormat="1" ht="15.75" customHeight="1">
      <c r="A6" s="26"/>
      <c r="B6" s="9"/>
      <c r="C6" s="10"/>
      <c r="D6" s="10"/>
      <c r="E6" s="10"/>
      <c r="F6" s="9"/>
      <c r="G6" s="10"/>
      <c r="H6" s="10"/>
      <c r="I6" s="10"/>
      <c r="J6" s="47"/>
      <c r="L6" s="81"/>
    </row>
    <row r="7" spans="1:12" s="1" customFormat="1" ht="15.75" customHeight="1">
      <c r="A7" s="41" t="s">
        <v>10</v>
      </c>
      <c r="B7" s="9">
        <v>293</v>
      </c>
      <c r="C7" s="10">
        <v>1</v>
      </c>
      <c r="D7" s="10">
        <v>248</v>
      </c>
      <c r="E7" s="10">
        <v>44</v>
      </c>
      <c r="F7" s="9">
        <v>167</v>
      </c>
      <c r="G7" s="10">
        <v>0</v>
      </c>
      <c r="H7" s="10">
        <v>99</v>
      </c>
      <c r="I7" s="10">
        <v>68</v>
      </c>
      <c r="J7" s="47">
        <v>460</v>
      </c>
      <c r="L7" s="81"/>
    </row>
    <row r="8" spans="1:12" s="1" customFormat="1" ht="15.75" customHeight="1">
      <c r="A8" s="41" t="s">
        <v>11</v>
      </c>
      <c r="B8" s="9">
        <v>100</v>
      </c>
      <c r="C8" s="10">
        <v>0</v>
      </c>
      <c r="D8" s="10">
        <v>91</v>
      </c>
      <c r="E8" s="10">
        <v>9</v>
      </c>
      <c r="F8" s="9">
        <v>49</v>
      </c>
      <c r="G8" s="10">
        <v>0</v>
      </c>
      <c r="H8" s="10">
        <v>31</v>
      </c>
      <c r="I8" s="10">
        <v>18</v>
      </c>
      <c r="J8" s="47">
        <v>149</v>
      </c>
      <c r="L8" s="81"/>
    </row>
    <row r="9" spans="1:20" s="1" customFormat="1" ht="24" customHeight="1">
      <c r="A9" s="48" t="s">
        <v>81</v>
      </c>
      <c r="B9" s="9">
        <v>393</v>
      </c>
      <c r="C9" s="10">
        <v>1</v>
      </c>
      <c r="D9" s="9">
        <v>339</v>
      </c>
      <c r="E9" s="9">
        <v>53</v>
      </c>
      <c r="F9" s="9">
        <v>216</v>
      </c>
      <c r="G9" s="10">
        <v>0</v>
      </c>
      <c r="H9" s="9">
        <v>130</v>
      </c>
      <c r="I9" s="9">
        <v>86</v>
      </c>
      <c r="J9" s="47">
        <v>609</v>
      </c>
      <c r="L9" s="81"/>
      <c r="M9" s="81"/>
      <c r="N9" s="81"/>
      <c r="O9" s="81"/>
      <c r="P9" s="81"/>
      <c r="Q9" s="81"/>
      <c r="R9" s="81"/>
      <c r="S9" s="81"/>
      <c r="T9" s="81"/>
    </row>
    <row r="10" spans="1:12" s="1" customFormat="1" ht="15.75" customHeight="1">
      <c r="A10" s="41"/>
      <c r="B10" s="9"/>
      <c r="C10" s="9"/>
      <c r="D10" s="10"/>
      <c r="E10" s="10"/>
      <c r="F10" s="9"/>
      <c r="G10" s="9"/>
      <c r="H10" s="10"/>
      <c r="I10" s="10"/>
      <c r="J10" s="47"/>
      <c r="L10" s="81"/>
    </row>
    <row r="11" spans="1:15" s="1" customFormat="1" ht="15.75" customHeight="1">
      <c r="A11" s="41" t="s">
        <v>82</v>
      </c>
      <c r="B11" s="9">
        <v>2262</v>
      </c>
      <c r="C11" s="10">
        <v>0</v>
      </c>
      <c r="D11" s="10">
        <v>2036</v>
      </c>
      <c r="E11" s="10">
        <v>226</v>
      </c>
      <c r="F11" s="9">
        <v>970</v>
      </c>
      <c r="G11" s="10">
        <v>0</v>
      </c>
      <c r="H11" s="10">
        <v>664</v>
      </c>
      <c r="I11" s="10">
        <v>306</v>
      </c>
      <c r="J11" s="47">
        <v>3232</v>
      </c>
      <c r="L11" s="81"/>
      <c r="M11" s="81"/>
      <c r="O11" s="81"/>
    </row>
    <row r="12" spans="1:15" s="1" customFormat="1" ht="15.75" customHeight="1">
      <c r="A12" s="42" t="s">
        <v>13</v>
      </c>
      <c r="B12" s="49">
        <v>25380</v>
      </c>
      <c r="C12" s="50">
        <v>0</v>
      </c>
      <c r="D12" s="50">
        <v>23686</v>
      </c>
      <c r="E12" s="50">
        <v>1694</v>
      </c>
      <c r="F12" s="49">
        <v>8478</v>
      </c>
      <c r="G12" s="50">
        <v>0</v>
      </c>
      <c r="H12" s="50">
        <v>6209</v>
      </c>
      <c r="I12" s="50">
        <v>2269</v>
      </c>
      <c r="J12" s="51">
        <v>33858</v>
      </c>
      <c r="L12" s="81"/>
      <c r="M12" s="81"/>
      <c r="O12" s="81"/>
    </row>
    <row r="13" spans="1:10" s="1" customFormat="1" ht="13.5" customHeight="1">
      <c r="A13" s="7"/>
      <c r="B13" s="9"/>
      <c r="C13" s="9"/>
      <c r="D13" s="10"/>
      <c r="E13" s="11"/>
      <c r="F13" s="10"/>
      <c r="G13" s="10"/>
      <c r="H13" s="10"/>
      <c r="I13" s="10"/>
      <c r="J13" s="10"/>
    </row>
    <row r="14" spans="1:10" s="3" customFormat="1" ht="20.25">
      <c r="A14" s="126" t="s">
        <v>129</v>
      </c>
      <c r="B14" s="127"/>
      <c r="C14" s="127"/>
      <c r="D14" s="127"/>
      <c r="E14" s="127"/>
      <c r="F14" s="127"/>
      <c r="G14" s="127"/>
      <c r="H14" s="127"/>
      <c r="I14" s="127"/>
      <c r="J14" s="152"/>
    </row>
    <row r="15" spans="1:10" s="3" customFormat="1" ht="17.25" customHeight="1">
      <c r="A15" s="130" t="s">
        <v>83</v>
      </c>
      <c r="B15" s="131"/>
      <c r="C15" s="131"/>
      <c r="D15" s="131"/>
      <c r="E15" s="131"/>
      <c r="F15" s="131"/>
      <c r="G15" s="131"/>
      <c r="H15" s="131"/>
      <c r="I15" s="131"/>
      <c r="J15" s="132"/>
    </row>
    <row r="16" spans="1:10" s="1" customFormat="1" ht="21" customHeight="1">
      <c r="A16" s="167" t="s">
        <v>8</v>
      </c>
      <c r="B16" s="169" t="s">
        <v>59</v>
      </c>
      <c r="C16" s="170"/>
      <c r="D16" s="170"/>
      <c r="E16" s="170"/>
      <c r="F16" s="169" t="s">
        <v>60</v>
      </c>
      <c r="G16" s="170"/>
      <c r="H16" s="170"/>
      <c r="I16" s="170"/>
      <c r="J16" s="165" t="s">
        <v>61</v>
      </c>
    </row>
    <row r="17" spans="1:10" s="1" customFormat="1" ht="30" customHeight="1">
      <c r="A17" s="168"/>
      <c r="B17" s="103" t="s">
        <v>16</v>
      </c>
      <c r="C17" s="103" t="s">
        <v>28</v>
      </c>
      <c r="D17" s="96" t="s">
        <v>62</v>
      </c>
      <c r="E17" s="104" t="s">
        <v>63</v>
      </c>
      <c r="F17" s="103" t="s">
        <v>16</v>
      </c>
      <c r="G17" s="103" t="s">
        <v>28</v>
      </c>
      <c r="H17" s="96" t="s">
        <v>62</v>
      </c>
      <c r="I17" s="104" t="s">
        <v>63</v>
      </c>
      <c r="J17" s="166"/>
    </row>
    <row r="18" spans="1:16" s="1" customFormat="1" ht="13.5" customHeight="1">
      <c r="A18" s="40" t="s">
        <v>84</v>
      </c>
      <c r="B18" s="9">
        <v>34850</v>
      </c>
      <c r="C18" s="10">
        <v>1</v>
      </c>
      <c r="D18" s="9">
        <v>32375</v>
      </c>
      <c r="E18" s="9">
        <v>2474</v>
      </c>
      <c r="F18" s="9">
        <v>12943</v>
      </c>
      <c r="G18" s="10">
        <v>0</v>
      </c>
      <c r="H18" s="9">
        <v>9445</v>
      </c>
      <c r="I18" s="9">
        <v>3498</v>
      </c>
      <c r="J18" s="47">
        <v>47793</v>
      </c>
      <c r="L18" s="81"/>
      <c r="N18" s="81"/>
      <c r="P18" s="81"/>
    </row>
    <row r="19" spans="1:16" s="1" customFormat="1" ht="15" customHeight="1">
      <c r="A19" s="26"/>
      <c r="B19" s="9"/>
      <c r="C19" s="10"/>
      <c r="D19" s="10"/>
      <c r="E19" s="10"/>
      <c r="F19" s="9"/>
      <c r="G19" s="10"/>
      <c r="H19" s="10"/>
      <c r="I19" s="10"/>
      <c r="J19" s="47"/>
      <c r="L19" s="81"/>
      <c r="N19" s="81"/>
      <c r="P19" s="81"/>
    </row>
    <row r="20" spans="1:16" s="1" customFormat="1" ht="15.75" customHeight="1">
      <c r="A20" s="41" t="s">
        <v>10</v>
      </c>
      <c r="B20" s="9">
        <v>300</v>
      </c>
      <c r="C20" s="10">
        <v>1</v>
      </c>
      <c r="D20" s="10">
        <v>251</v>
      </c>
      <c r="E20" s="10">
        <v>48</v>
      </c>
      <c r="F20" s="9">
        <v>183</v>
      </c>
      <c r="G20" s="10">
        <v>0</v>
      </c>
      <c r="H20" s="10">
        <v>107</v>
      </c>
      <c r="I20" s="10">
        <v>76</v>
      </c>
      <c r="J20" s="47">
        <v>483</v>
      </c>
      <c r="L20" s="81"/>
      <c r="N20" s="81"/>
      <c r="P20" s="81"/>
    </row>
    <row r="21" spans="1:16" s="1" customFormat="1" ht="15.75" customHeight="1">
      <c r="A21" s="41" t="s">
        <v>11</v>
      </c>
      <c r="B21" s="9">
        <v>107</v>
      </c>
      <c r="C21" s="10">
        <v>0</v>
      </c>
      <c r="D21" s="10">
        <v>96</v>
      </c>
      <c r="E21" s="10">
        <v>11</v>
      </c>
      <c r="F21" s="9">
        <v>56</v>
      </c>
      <c r="G21" s="10">
        <v>0</v>
      </c>
      <c r="H21" s="87">
        <v>34</v>
      </c>
      <c r="I21" s="87">
        <v>22</v>
      </c>
      <c r="J21" s="47">
        <v>163</v>
      </c>
      <c r="L21" s="81"/>
      <c r="N21" s="81"/>
      <c r="P21" s="81"/>
    </row>
    <row r="22" spans="1:21" s="1" customFormat="1" ht="24" customHeight="1">
      <c r="A22" s="48" t="s">
        <v>81</v>
      </c>
      <c r="B22" s="9">
        <v>407</v>
      </c>
      <c r="C22" s="10">
        <v>1</v>
      </c>
      <c r="D22" s="9">
        <v>347</v>
      </c>
      <c r="E22" s="9">
        <v>59</v>
      </c>
      <c r="F22" s="9">
        <v>239</v>
      </c>
      <c r="G22" s="10">
        <v>0</v>
      </c>
      <c r="H22" s="9">
        <v>141</v>
      </c>
      <c r="I22" s="9">
        <v>98</v>
      </c>
      <c r="J22" s="47">
        <v>646</v>
      </c>
      <c r="L22" s="81"/>
      <c r="M22" s="81"/>
      <c r="N22" s="81"/>
      <c r="O22" s="81"/>
      <c r="P22" s="81"/>
      <c r="Q22" s="81"/>
      <c r="R22" s="81"/>
      <c r="S22" s="81"/>
      <c r="T22" s="81"/>
      <c r="U22" s="81"/>
    </row>
    <row r="23" spans="1:16" s="3" customFormat="1" ht="15.75" customHeight="1">
      <c r="A23" s="41"/>
      <c r="B23" s="9"/>
      <c r="C23" s="9"/>
      <c r="D23" s="10"/>
      <c r="E23" s="10"/>
      <c r="F23" s="9"/>
      <c r="G23" s="9"/>
      <c r="H23" s="10"/>
      <c r="I23" s="10"/>
      <c r="J23" s="47"/>
      <c r="L23" s="81"/>
      <c r="N23" s="81"/>
      <c r="P23" s="81"/>
    </row>
    <row r="24" spans="1:16" s="2" customFormat="1" ht="15.75" customHeight="1">
      <c r="A24" s="41" t="s">
        <v>82</v>
      </c>
      <c r="B24" s="9">
        <v>2464</v>
      </c>
      <c r="C24" s="10">
        <v>0</v>
      </c>
      <c r="D24" s="10">
        <v>2201</v>
      </c>
      <c r="E24" s="10">
        <v>263</v>
      </c>
      <c r="F24" s="9">
        <v>1136</v>
      </c>
      <c r="G24" s="10">
        <v>0</v>
      </c>
      <c r="H24" s="10">
        <v>749</v>
      </c>
      <c r="I24" s="10">
        <v>387</v>
      </c>
      <c r="J24" s="47">
        <v>3600</v>
      </c>
      <c r="L24" s="81"/>
      <c r="N24" s="81"/>
      <c r="P24" s="81"/>
    </row>
    <row r="25" spans="1:16" s="2" customFormat="1" ht="15.75" customHeight="1">
      <c r="A25" s="42" t="s">
        <v>13</v>
      </c>
      <c r="B25" s="49">
        <v>31979</v>
      </c>
      <c r="C25" s="50">
        <v>0</v>
      </c>
      <c r="D25" s="50">
        <v>29827</v>
      </c>
      <c r="E25" s="50">
        <v>2152</v>
      </c>
      <c r="F25" s="49">
        <v>11568</v>
      </c>
      <c r="G25" s="50">
        <v>0</v>
      </c>
      <c r="H25" s="50">
        <v>8555</v>
      </c>
      <c r="I25" s="50">
        <v>3013</v>
      </c>
      <c r="J25" s="51">
        <v>43547</v>
      </c>
      <c r="L25" s="81"/>
      <c r="N25" s="81"/>
      <c r="P25" s="81"/>
    </row>
    <row r="26" ht="12.75">
      <c r="A26" s="8" t="s">
        <v>76</v>
      </c>
    </row>
    <row r="27" ht="12.75">
      <c r="A27" s="13" t="s">
        <v>77</v>
      </c>
    </row>
    <row r="28" ht="12.75">
      <c r="A28" s="8" t="s">
        <v>78</v>
      </c>
    </row>
    <row r="29" ht="12.75">
      <c r="A29" s="3" t="s">
        <v>122</v>
      </c>
    </row>
  </sheetData>
  <sheetProtection/>
  <mergeCells count="12">
    <mergeCell ref="A14:J14"/>
    <mergeCell ref="A15:J15"/>
    <mergeCell ref="A16:A17"/>
    <mergeCell ref="B16:E16"/>
    <mergeCell ref="F16:I16"/>
    <mergeCell ref="J16:J17"/>
    <mergeCell ref="A1:J1"/>
    <mergeCell ref="A2:J2"/>
    <mergeCell ref="J3:J4"/>
    <mergeCell ref="A3:A4"/>
    <mergeCell ref="B3:E3"/>
    <mergeCell ref="F3:I3"/>
  </mergeCells>
  <printOptions/>
  <pageMargins left="0.7874015748031497" right="0.7874015748031497" top="0.5905511811023623" bottom="0.5905511811023623" header="0" footer="0.787401574803149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roland.nardi</dc:creator>
  <cp:keywords/>
  <dc:description/>
  <cp:lastModifiedBy>ROQUE RAMIREZ Juan</cp:lastModifiedBy>
  <cp:lastPrinted>2014-07-01T12:59:10Z</cp:lastPrinted>
  <dcterms:created xsi:type="dcterms:W3CDTF">2005-04-04T08:30:16Z</dcterms:created>
  <dcterms:modified xsi:type="dcterms:W3CDTF">2020-06-04T13:57:41Z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0x0101002611381974BC0744B402B9C93FAED806</vt:lpwstr>
  </property>
</Properties>
</file>