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r\DEMO\POP\2018\Baseline\Output\Web\Pop\"/>
    </mc:Choice>
  </mc:AlternateContent>
  <xr:revisionPtr revIDLastSave="0" documentId="8_{8F904BCB-1BB9-4884-AA5B-68B60FF46C08}" xr6:coauthVersionLast="38" xr6:coauthVersionMax="38" xr10:uidLastSave="{00000000-0000-0000-0000-000000000000}"/>
  <bookViews>
    <workbookView xWindow="0" yWindow="0" windowWidth="28770" windowHeight="13830" xr2:uid="{8A7FC78C-2F5C-4E4B-BAD6-6F58C836EAD6}"/>
  </bookViews>
  <sheets>
    <sheet name="Brussels Hoofdstedelijk Gewest" sheetId="1" r:id="rId1"/>
    <sheet name="Antwerpen" sheetId="2" r:id="rId2"/>
    <sheet name="Limburg" sheetId="3" r:id="rId3"/>
    <sheet name="Oost-Vlaanderen" sheetId="4" r:id="rId4"/>
    <sheet name="Vlaams-Brabant" sheetId="5" r:id="rId5"/>
    <sheet name="West-Vlaanderen" sheetId="6" r:id="rId6"/>
    <sheet name="Waals-Brabant" sheetId="7" r:id="rId7"/>
    <sheet name="Henegouwen" sheetId="8" r:id="rId8"/>
    <sheet name="Luik" sheetId="9" r:id="rId9"/>
    <sheet name="Luxemburg" sheetId="10" r:id="rId10"/>
    <sheet name="Namen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1" l="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AB4" i="11"/>
  <c r="AC4" i="11"/>
  <c r="AD4" i="11"/>
  <c r="AE4" i="11"/>
  <c r="AF4" i="11"/>
  <c r="AG4" i="11"/>
  <c r="AH4" i="11"/>
  <c r="AI4" i="11"/>
  <c r="AJ4" i="11"/>
  <c r="AK4" i="11"/>
  <c r="AL4" i="11"/>
  <c r="AM4" i="11"/>
  <c r="AN4" i="11"/>
  <c r="AO4" i="11"/>
  <c r="AP4" i="11"/>
  <c r="AQ4" i="11"/>
  <c r="AR4" i="11"/>
  <c r="AS4" i="11"/>
  <c r="AT4" i="11"/>
  <c r="AU4" i="11"/>
  <c r="AV4" i="11"/>
  <c r="AW4" i="11"/>
  <c r="AX4" i="11"/>
  <c r="AY4" i="11"/>
  <c r="AZ4" i="11"/>
  <c r="BA4" i="11"/>
  <c r="BB4" i="11"/>
  <c r="BC4" i="11"/>
  <c r="BD4" i="11"/>
  <c r="BE4" i="11"/>
  <c r="BF4" i="11"/>
  <c r="BG4" i="11"/>
  <c r="BH4" i="11"/>
  <c r="BI4" i="11"/>
  <c r="BJ4" i="11"/>
  <c r="BK4" i="11"/>
  <c r="BL4" i="11"/>
  <c r="BM4" i="11"/>
  <c r="BN4" i="11"/>
  <c r="BO4" i="11"/>
  <c r="BP4" i="11"/>
  <c r="BQ4" i="11"/>
  <c r="BR4" i="11"/>
  <c r="BS4" i="11"/>
  <c r="BT4" i="11"/>
  <c r="BU4" i="11"/>
  <c r="BV4" i="11"/>
  <c r="BW4" i="11"/>
  <c r="BX4" i="11"/>
  <c r="BY4" i="11"/>
  <c r="BZ4" i="11"/>
  <c r="CA4" i="11"/>
  <c r="CB4" i="11"/>
  <c r="CC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B2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Z23" i="11"/>
  <c r="BA23" i="11"/>
  <c r="BB23" i="11"/>
  <c r="BC23" i="11"/>
  <c r="BD23" i="11"/>
  <c r="BE23" i="11"/>
  <c r="BF23" i="11"/>
  <c r="BG23" i="11"/>
  <c r="BH23" i="11"/>
  <c r="BI23" i="11"/>
  <c r="BJ23" i="11"/>
  <c r="BK23" i="11"/>
  <c r="BL23" i="11"/>
  <c r="BM23" i="11"/>
  <c r="BN23" i="11"/>
  <c r="BO23" i="11"/>
  <c r="BP23" i="11"/>
  <c r="BQ23" i="11"/>
  <c r="BR23" i="11"/>
  <c r="BS23" i="11"/>
  <c r="BT23" i="11"/>
  <c r="BU23" i="11"/>
  <c r="BV23" i="11"/>
  <c r="BW23" i="11"/>
  <c r="BX23" i="11"/>
  <c r="BY23" i="11"/>
  <c r="BZ23" i="11"/>
  <c r="CA23" i="11"/>
  <c r="CB23" i="11"/>
  <c r="CC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B42" i="11"/>
  <c r="C42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Z42" i="11"/>
  <c r="AA42" i="11"/>
  <c r="AB42" i="11"/>
  <c r="AC42" i="11"/>
  <c r="AD42" i="11"/>
  <c r="AE42" i="11"/>
  <c r="AF42" i="11"/>
  <c r="AG42" i="11"/>
  <c r="AH42" i="11"/>
  <c r="AI42" i="11"/>
  <c r="AJ42" i="11"/>
  <c r="AK42" i="11"/>
  <c r="AL42" i="11"/>
  <c r="AM42" i="11"/>
  <c r="AN42" i="11"/>
  <c r="AO42" i="11"/>
  <c r="AP42" i="11"/>
  <c r="AQ42" i="11"/>
  <c r="AR42" i="11"/>
  <c r="AS42" i="11"/>
  <c r="AT42" i="11"/>
  <c r="AU42" i="11"/>
  <c r="AV42" i="11"/>
  <c r="AW42" i="11"/>
  <c r="AX42" i="11"/>
  <c r="AY42" i="11"/>
  <c r="AZ42" i="11"/>
  <c r="BA42" i="11"/>
  <c r="BB42" i="11"/>
  <c r="BC42" i="11"/>
  <c r="BD42" i="11"/>
  <c r="BE42" i="11"/>
  <c r="BF42" i="11"/>
  <c r="BG42" i="11"/>
  <c r="BH42" i="11"/>
  <c r="BI42" i="11"/>
  <c r="BJ42" i="11"/>
  <c r="BK42" i="11"/>
  <c r="BL42" i="11"/>
  <c r="BM42" i="11"/>
  <c r="BN42" i="11"/>
  <c r="BO42" i="11"/>
  <c r="BP42" i="11"/>
  <c r="BQ42" i="11"/>
  <c r="BR42" i="11"/>
  <c r="BS42" i="11"/>
  <c r="BT42" i="11"/>
  <c r="BU42" i="11"/>
  <c r="BV42" i="11"/>
  <c r="BW42" i="11"/>
  <c r="BX42" i="11"/>
  <c r="BY42" i="11"/>
  <c r="BZ42" i="11"/>
  <c r="CA42" i="11"/>
  <c r="CB42" i="11"/>
  <c r="CC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B4" i="10"/>
  <c r="C4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R4" i="10"/>
  <c r="S4" i="10"/>
  <c r="T4" i="10"/>
  <c r="U4" i="10"/>
  <c r="V4" i="10"/>
  <c r="W4" i="10"/>
  <c r="X4" i="10"/>
  <c r="Y4" i="10"/>
  <c r="Z4" i="10"/>
  <c r="AA4" i="10"/>
  <c r="AB4" i="10"/>
  <c r="AC4" i="10"/>
  <c r="AD4" i="10"/>
  <c r="AE4" i="10"/>
  <c r="AF4" i="10"/>
  <c r="AG4" i="10"/>
  <c r="AH4" i="10"/>
  <c r="AI4" i="10"/>
  <c r="AJ4" i="10"/>
  <c r="AK4" i="10"/>
  <c r="AL4" i="10"/>
  <c r="AM4" i="10"/>
  <c r="AN4" i="10"/>
  <c r="AO4" i="10"/>
  <c r="AP4" i="10"/>
  <c r="AQ4" i="10"/>
  <c r="AR4" i="10"/>
  <c r="AS4" i="10"/>
  <c r="AT4" i="10"/>
  <c r="AU4" i="10"/>
  <c r="AV4" i="10"/>
  <c r="AW4" i="10"/>
  <c r="AX4" i="10"/>
  <c r="AY4" i="10"/>
  <c r="AZ4" i="10"/>
  <c r="BA4" i="10"/>
  <c r="BB4" i="10"/>
  <c r="BC4" i="10"/>
  <c r="BD4" i="10"/>
  <c r="BE4" i="10"/>
  <c r="BF4" i="10"/>
  <c r="BG4" i="10"/>
  <c r="BH4" i="10"/>
  <c r="BI4" i="10"/>
  <c r="BJ4" i="10"/>
  <c r="BK4" i="10"/>
  <c r="BL4" i="10"/>
  <c r="BM4" i="10"/>
  <c r="BN4" i="10"/>
  <c r="BO4" i="10"/>
  <c r="BP4" i="10"/>
  <c r="BQ4" i="10"/>
  <c r="BR4" i="10"/>
  <c r="BS4" i="10"/>
  <c r="BT4" i="10"/>
  <c r="BU4" i="10"/>
  <c r="BV4" i="10"/>
  <c r="BW4" i="10"/>
  <c r="BX4" i="10"/>
  <c r="BY4" i="10"/>
  <c r="BZ4" i="10"/>
  <c r="CA4" i="10"/>
  <c r="CB4" i="10"/>
  <c r="CC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B23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E23" i="10"/>
  <c r="AF23" i="10"/>
  <c r="AG23" i="10"/>
  <c r="AH23" i="10"/>
  <c r="AI23" i="10"/>
  <c r="AJ23" i="10"/>
  <c r="AK23" i="10"/>
  <c r="AL23" i="10"/>
  <c r="AM23" i="10"/>
  <c r="AN23" i="10"/>
  <c r="AO23" i="10"/>
  <c r="AP23" i="10"/>
  <c r="AQ23" i="10"/>
  <c r="AR23" i="10"/>
  <c r="AS23" i="10"/>
  <c r="AT23" i="10"/>
  <c r="AU23" i="10"/>
  <c r="AV23" i="10"/>
  <c r="AW23" i="10"/>
  <c r="AX23" i="10"/>
  <c r="AY23" i="10"/>
  <c r="AZ23" i="10"/>
  <c r="BA23" i="10"/>
  <c r="BB23" i="10"/>
  <c r="BC23" i="10"/>
  <c r="BD23" i="10"/>
  <c r="BE23" i="10"/>
  <c r="BF23" i="10"/>
  <c r="BG23" i="10"/>
  <c r="BH23" i="10"/>
  <c r="BI23" i="10"/>
  <c r="BJ23" i="10"/>
  <c r="BK23" i="10"/>
  <c r="BL23" i="10"/>
  <c r="BM23" i="10"/>
  <c r="BN23" i="10"/>
  <c r="BO23" i="10"/>
  <c r="BP23" i="10"/>
  <c r="BQ23" i="10"/>
  <c r="BR23" i="10"/>
  <c r="BS23" i="10"/>
  <c r="BT23" i="10"/>
  <c r="BU23" i="10"/>
  <c r="BV23" i="10"/>
  <c r="BW23" i="10"/>
  <c r="BX23" i="10"/>
  <c r="BY23" i="10"/>
  <c r="BZ23" i="10"/>
  <c r="CA23" i="10"/>
  <c r="CB23" i="10"/>
  <c r="CC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B42" i="10"/>
  <c r="C42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P42" i="10"/>
  <c r="Q42" i="10"/>
  <c r="R42" i="10"/>
  <c r="S42" i="10"/>
  <c r="T42" i="10"/>
  <c r="U42" i="10"/>
  <c r="V42" i="10"/>
  <c r="W42" i="10"/>
  <c r="X42" i="10"/>
  <c r="Y42" i="10"/>
  <c r="Z42" i="10"/>
  <c r="AA42" i="10"/>
  <c r="AB42" i="10"/>
  <c r="AC42" i="10"/>
  <c r="AD42" i="10"/>
  <c r="AE42" i="10"/>
  <c r="AF42" i="10"/>
  <c r="AG42" i="10"/>
  <c r="AH42" i="10"/>
  <c r="AI42" i="10"/>
  <c r="AJ42" i="10"/>
  <c r="AK42" i="10"/>
  <c r="AL42" i="10"/>
  <c r="AM42" i="10"/>
  <c r="AN42" i="10"/>
  <c r="AO42" i="10"/>
  <c r="AP42" i="10"/>
  <c r="AQ42" i="10"/>
  <c r="AR42" i="10"/>
  <c r="AS42" i="10"/>
  <c r="AT42" i="10"/>
  <c r="AU42" i="10"/>
  <c r="AV42" i="10"/>
  <c r="AW42" i="10"/>
  <c r="AX42" i="10"/>
  <c r="AY42" i="10"/>
  <c r="AZ42" i="10"/>
  <c r="BA42" i="10"/>
  <c r="BB42" i="10"/>
  <c r="BC42" i="10"/>
  <c r="BD42" i="10"/>
  <c r="BE42" i="10"/>
  <c r="BF42" i="10"/>
  <c r="BG42" i="10"/>
  <c r="BH42" i="10"/>
  <c r="BI42" i="10"/>
  <c r="BJ42" i="10"/>
  <c r="BK42" i="10"/>
  <c r="BL42" i="10"/>
  <c r="BM42" i="10"/>
  <c r="BN42" i="10"/>
  <c r="BO42" i="10"/>
  <c r="BP42" i="10"/>
  <c r="BQ42" i="10"/>
  <c r="BR42" i="10"/>
  <c r="BS42" i="10"/>
  <c r="BT42" i="10"/>
  <c r="BU42" i="10"/>
  <c r="BV42" i="10"/>
  <c r="BW42" i="10"/>
  <c r="BX42" i="10"/>
  <c r="BY42" i="10"/>
  <c r="BZ42" i="10"/>
  <c r="CA42" i="10"/>
  <c r="CB42" i="10"/>
  <c r="CC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B4" i="9"/>
  <c r="C4" i="9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AB4" i="9"/>
  <c r="AC4" i="9"/>
  <c r="AD4" i="9"/>
  <c r="AE4" i="9"/>
  <c r="AF4" i="9"/>
  <c r="AG4" i="9"/>
  <c r="AH4" i="9"/>
  <c r="AI4" i="9"/>
  <c r="AJ4" i="9"/>
  <c r="AK4" i="9"/>
  <c r="AL4" i="9"/>
  <c r="AM4" i="9"/>
  <c r="AN4" i="9"/>
  <c r="AO4" i="9"/>
  <c r="AP4" i="9"/>
  <c r="AQ4" i="9"/>
  <c r="AR4" i="9"/>
  <c r="AS4" i="9"/>
  <c r="AT4" i="9"/>
  <c r="AU4" i="9"/>
  <c r="AV4" i="9"/>
  <c r="AW4" i="9"/>
  <c r="AX4" i="9"/>
  <c r="AY4" i="9"/>
  <c r="AZ4" i="9"/>
  <c r="BA4" i="9"/>
  <c r="BB4" i="9"/>
  <c r="BC4" i="9"/>
  <c r="BD4" i="9"/>
  <c r="BE4" i="9"/>
  <c r="BF4" i="9"/>
  <c r="BG4" i="9"/>
  <c r="BH4" i="9"/>
  <c r="BI4" i="9"/>
  <c r="BJ4" i="9"/>
  <c r="BK4" i="9"/>
  <c r="BL4" i="9"/>
  <c r="BM4" i="9"/>
  <c r="BN4" i="9"/>
  <c r="BO4" i="9"/>
  <c r="BP4" i="9"/>
  <c r="BQ4" i="9"/>
  <c r="BR4" i="9"/>
  <c r="BS4" i="9"/>
  <c r="BT4" i="9"/>
  <c r="BU4" i="9"/>
  <c r="BV4" i="9"/>
  <c r="BW4" i="9"/>
  <c r="BX4" i="9"/>
  <c r="BY4" i="9"/>
  <c r="BZ4" i="9"/>
  <c r="CA4" i="9"/>
  <c r="CB4" i="9"/>
  <c r="CC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B23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BA23" i="9"/>
  <c r="BB23" i="9"/>
  <c r="BC23" i="9"/>
  <c r="BD23" i="9"/>
  <c r="BE23" i="9"/>
  <c r="BF23" i="9"/>
  <c r="BG23" i="9"/>
  <c r="BH23" i="9"/>
  <c r="BI23" i="9"/>
  <c r="BJ23" i="9"/>
  <c r="BK23" i="9"/>
  <c r="BL23" i="9"/>
  <c r="BM23" i="9"/>
  <c r="BN23" i="9"/>
  <c r="BO23" i="9"/>
  <c r="BP23" i="9"/>
  <c r="BQ23" i="9"/>
  <c r="BR23" i="9"/>
  <c r="BS23" i="9"/>
  <c r="BT23" i="9"/>
  <c r="BU23" i="9"/>
  <c r="BV23" i="9"/>
  <c r="BW23" i="9"/>
  <c r="BX23" i="9"/>
  <c r="BY23" i="9"/>
  <c r="BZ23" i="9"/>
  <c r="CA23" i="9"/>
  <c r="CB23" i="9"/>
  <c r="CC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B42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BA42" i="9"/>
  <c r="BB42" i="9"/>
  <c r="BC42" i="9"/>
  <c r="BD42" i="9"/>
  <c r="BE42" i="9"/>
  <c r="BF42" i="9"/>
  <c r="BG42" i="9"/>
  <c r="BH42" i="9"/>
  <c r="BI42" i="9"/>
  <c r="BJ42" i="9"/>
  <c r="BK42" i="9"/>
  <c r="BL42" i="9"/>
  <c r="BM42" i="9"/>
  <c r="BN42" i="9"/>
  <c r="BO42" i="9"/>
  <c r="BP42" i="9"/>
  <c r="BQ42" i="9"/>
  <c r="BR42" i="9"/>
  <c r="BS42" i="9"/>
  <c r="BT42" i="9"/>
  <c r="BU42" i="9"/>
  <c r="BV42" i="9"/>
  <c r="BW42" i="9"/>
  <c r="BX42" i="9"/>
  <c r="BY42" i="9"/>
  <c r="BZ42" i="9"/>
  <c r="CA42" i="9"/>
  <c r="CB42" i="9"/>
  <c r="CC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B4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AK4" i="8"/>
  <c r="AL4" i="8"/>
  <c r="AM4" i="8"/>
  <c r="AN4" i="8"/>
  <c r="AO4" i="8"/>
  <c r="AP4" i="8"/>
  <c r="AQ4" i="8"/>
  <c r="AR4" i="8"/>
  <c r="AS4" i="8"/>
  <c r="AT4" i="8"/>
  <c r="AU4" i="8"/>
  <c r="AV4" i="8"/>
  <c r="AW4" i="8"/>
  <c r="AX4" i="8"/>
  <c r="AY4" i="8"/>
  <c r="AZ4" i="8"/>
  <c r="BA4" i="8"/>
  <c r="BB4" i="8"/>
  <c r="BC4" i="8"/>
  <c r="BD4" i="8"/>
  <c r="BE4" i="8"/>
  <c r="BF4" i="8"/>
  <c r="BG4" i="8"/>
  <c r="BH4" i="8"/>
  <c r="BI4" i="8"/>
  <c r="BJ4" i="8"/>
  <c r="BK4" i="8"/>
  <c r="BL4" i="8"/>
  <c r="BM4" i="8"/>
  <c r="BN4" i="8"/>
  <c r="BO4" i="8"/>
  <c r="BP4" i="8"/>
  <c r="BQ4" i="8"/>
  <c r="BR4" i="8"/>
  <c r="BS4" i="8"/>
  <c r="BT4" i="8"/>
  <c r="BU4" i="8"/>
  <c r="BV4" i="8"/>
  <c r="BW4" i="8"/>
  <c r="BX4" i="8"/>
  <c r="BY4" i="8"/>
  <c r="BZ4" i="8"/>
  <c r="CA4" i="8"/>
  <c r="CB4" i="8"/>
  <c r="CC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BF23" i="8"/>
  <c r="BG23" i="8"/>
  <c r="BH23" i="8"/>
  <c r="BI23" i="8"/>
  <c r="BJ23" i="8"/>
  <c r="BK23" i="8"/>
  <c r="BL23" i="8"/>
  <c r="BM23" i="8"/>
  <c r="BN23" i="8"/>
  <c r="BO23" i="8"/>
  <c r="BP23" i="8"/>
  <c r="BQ23" i="8"/>
  <c r="BR23" i="8"/>
  <c r="BS23" i="8"/>
  <c r="BT23" i="8"/>
  <c r="BU23" i="8"/>
  <c r="BV23" i="8"/>
  <c r="BW23" i="8"/>
  <c r="BX23" i="8"/>
  <c r="BY23" i="8"/>
  <c r="BZ23" i="8"/>
  <c r="CA23" i="8"/>
  <c r="CB23" i="8"/>
  <c r="CC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BD42" i="8"/>
  <c r="BE42" i="8"/>
  <c r="BF42" i="8"/>
  <c r="BG42" i="8"/>
  <c r="BH42" i="8"/>
  <c r="BI42" i="8"/>
  <c r="BJ42" i="8"/>
  <c r="BK42" i="8"/>
  <c r="BL42" i="8"/>
  <c r="BM42" i="8"/>
  <c r="BN42" i="8"/>
  <c r="BO42" i="8"/>
  <c r="BP42" i="8"/>
  <c r="BQ42" i="8"/>
  <c r="BR42" i="8"/>
  <c r="BS42" i="8"/>
  <c r="BT42" i="8"/>
  <c r="BU42" i="8"/>
  <c r="BV42" i="8"/>
  <c r="BW42" i="8"/>
  <c r="BX42" i="8"/>
  <c r="BY42" i="8"/>
  <c r="BZ42" i="8"/>
  <c r="CA42" i="8"/>
  <c r="CB42" i="8"/>
  <c r="CC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B4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AV4" i="7"/>
  <c r="AW4" i="7"/>
  <c r="AX4" i="7"/>
  <c r="AY4" i="7"/>
  <c r="AZ4" i="7"/>
  <c r="BA4" i="7"/>
  <c r="BB4" i="7"/>
  <c r="BC4" i="7"/>
  <c r="BD4" i="7"/>
  <c r="BE4" i="7"/>
  <c r="BF4" i="7"/>
  <c r="BG4" i="7"/>
  <c r="BH4" i="7"/>
  <c r="BI4" i="7"/>
  <c r="BJ4" i="7"/>
  <c r="BK4" i="7"/>
  <c r="BL4" i="7"/>
  <c r="BM4" i="7"/>
  <c r="BN4" i="7"/>
  <c r="BO4" i="7"/>
  <c r="BP4" i="7"/>
  <c r="BQ4" i="7"/>
  <c r="BR4" i="7"/>
  <c r="BS4" i="7"/>
  <c r="BT4" i="7"/>
  <c r="BU4" i="7"/>
  <c r="BV4" i="7"/>
  <c r="BW4" i="7"/>
  <c r="BX4" i="7"/>
  <c r="BY4" i="7"/>
  <c r="BZ4" i="7"/>
  <c r="CA4" i="7"/>
  <c r="CB4" i="7"/>
  <c r="CC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AN23" i="7"/>
  <c r="AO23" i="7"/>
  <c r="AP23" i="7"/>
  <c r="AQ23" i="7"/>
  <c r="AR23" i="7"/>
  <c r="AS23" i="7"/>
  <c r="AT23" i="7"/>
  <c r="AU23" i="7"/>
  <c r="AV23" i="7"/>
  <c r="AW23" i="7"/>
  <c r="AX23" i="7"/>
  <c r="AY23" i="7"/>
  <c r="AZ23" i="7"/>
  <c r="BA23" i="7"/>
  <c r="BB23" i="7"/>
  <c r="BC23" i="7"/>
  <c r="BD23" i="7"/>
  <c r="BE23" i="7"/>
  <c r="BF23" i="7"/>
  <c r="BG23" i="7"/>
  <c r="BH23" i="7"/>
  <c r="BI23" i="7"/>
  <c r="BJ23" i="7"/>
  <c r="BK23" i="7"/>
  <c r="BL23" i="7"/>
  <c r="BM23" i="7"/>
  <c r="BN23" i="7"/>
  <c r="BO23" i="7"/>
  <c r="BP23" i="7"/>
  <c r="BQ23" i="7"/>
  <c r="BR23" i="7"/>
  <c r="BS23" i="7"/>
  <c r="BT23" i="7"/>
  <c r="BU23" i="7"/>
  <c r="BV23" i="7"/>
  <c r="BW23" i="7"/>
  <c r="BX23" i="7"/>
  <c r="BY23" i="7"/>
  <c r="BZ23" i="7"/>
  <c r="CA23" i="7"/>
  <c r="CB23" i="7"/>
  <c r="CC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AK42" i="7"/>
  <c r="AL42" i="7"/>
  <c r="AM42" i="7"/>
  <c r="AN42" i="7"/>
  <c r="AO42" i="7"/>
  <c r="AP42" i="7"/>
  <c r="AQ42" i="7"/>
  <c r="AR42" i="7"/>
  <c r="AS42" i="7"/>
  <c r="AT42" i="7"/>
  <c r="AU42" i="7"/>
  <c r="AV42" i="7"/>
  <c r="AW42" i="7"/>
  <c r="AX42" i="7"/>
  <c r="AY42" i="7"/>
  <c r="AZ42" i="7"/>
  <c r="BA42" i="7"/>
  <c r="BB42" i="7"/>
  <c r="BC42" i="7"/>
  <c r="BD42" i="7"/>
  <c r="BE42" i="7"/>
  <c r="BF42" i="7"/>
  <c r="BG42" i="7"/>
  <c r="BH42" i="7"/>
  <c r="BI42" i="7"/>
  <c r="BJ42" i="7"/>
  <c r="BK42" i="7"/>
  <c r="BL42" i="7"/>
  <c r="BM42" i="7"/>
  <c r="BN42" i="7"/>
  <c r="BO42" i="7"/>
  <c r="BP42" i="7"/>
  <c r="BQ42" i="7"/>
  <c r="BR42" i="7"/>
  <c r="BS42" i="7"/>
  <c r="BT42" i="7"/>
  <c r="BU42" i="7"/>
  <c r="BV42" i="7"/>
  <c r="BW42" i="7"/>
  <c r="BX42" i="7"/>
  <c r="BY42" i="7"/>
  <c r="BZ42" i="7"/>
  <c r="CA42" i="7"/>
  <c r="CB42" i="7"/>
  <c r="CC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B4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AO4" i="6"/>
  <c r="AP4" i="6"/>
  <c r="AQ4" i="6"/>
  <c r="AR4" i="6"/>
  <c r="AS4" i="6"/>
  <c r="AT4" i="6"/>
  <c r="AU4" i="6"/>
  <c r="AV4" i="6"/>
  <c r="AW4" i="6"/>
  <c r="AX4" i="6"/>
  <c r="AY4" i="6"/>
  <c r="AZ4" i="6"/>
  <c r="BA4" i="6"/>
  <c r="BB4" i="6"/>
  <c r="BC4" i="6"/>
  <c r="BD4" i="6"/>
  <c r="BE4" i="6"/>
  <c r="BF4" i="6"/>
  <c r="BG4" i="6"/>
  <c r="BH4" i="6"/>
  <c r="BI4" i="6"/>
  <c r="BJ4" i="6"/>
  <c r="BK4" i="6"/>
  <c r="BL4" i="6"/>
  <c r="BM4" i="6"/>
  <c r="BN4" i="6"/>
  <c r="BO4" i="6"/>
  <c r="BP4" i="6"/>
  <c r="BQ4" i="6"/>
  <c r="BR4" i="6"/>
  <c r="BS4" i="6"/>
  <c r="BT4" i="6"/>
  <c r="BU4" i="6"/>
  <c r="BV4" i="6"/>
  <c r="BW4" i="6"/>
  <c r="BX4" i="6"/>
  <c r="BY4" i="6"/>
  <c r="BZ4" i="6"/>
  <c r="CA4" i="6"/>
  <c r="CB4" i="6"/>
  <c r="CC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B23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AO23" i="6"/>
  <c r="AP23" i="6"/>
  <c r="AQ23" i="6"/>
  <c r="AR23" i="6"/>
  <c r="AS23" i="6"/>
  <c r="AT23" i="6"/>
  <c r="AU23" i="6"/>
  <c r="AV23" i="6"/>
  <c r="AW23" i="6"/>
  <c r="AX23" i="6"/>
  <c r="AY23" i="6"/>
  <c r="AZ23" i="6"/>
  <c r="BA23" i="6"/>
  <c r="BB23" i="6"/>
  <c r="BC23" i="6"/>
  <c r="BD23" i="6"/>
  <c r="BE23" i="6"/>
  <c r="BF23" i="6"/>
  <c r="BG23" i="6"/>
  <c r="BH23" i="6"/>
  <c r="BI23" i="6"/>
  <c r="BJ23" i="6"/>
  <c r="BK23" i="6"/>
  <c r="BL23" i="6"/>
  <c r="BM23" i="6"/>
  <c r="BN23" i="6"/>
  <c r="BO23" i="6"/>
  <c r="BP23" i="6"/>
  <c r="BQ23" i="6"/>
  <c r="BR23" i="6"/>
  <c r="BS23" i="6"/>
  <c r="BT23" i="6"/>
  <c r="BU23" i="6"/>
  <c r="BV23" i="6"/>
  <c r="BW23" i="6"/>
  <c r="BX23" i="6"/>
  <c r="BY23" i="6"/>
  <c r="BZ23" i="6"/>
  <c r="CA23" i="6"/>
  <c r="CB23" i="6"/>
  <c r="CC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O42" i="6"/>
  <c r="AP42" i="6"/>
  <c r="AQ42" i="6"/>
  <c r="AR42" i="6"/>
  <c r="AS42" i="6"/>
  <c r="AT42" i="6"/>
  <c r="AU42" i="6"/>
  <c r="AV42" i="6"/>
  <c r="AW42" i="6"/>
  <c r="AX42" i="6"/>
  <c r="AY42" i="6"/>
  <c r="AZ42" i="6"/>
  <c r="BA42" i="6"/>
  <c r="BB42" i="6"/>
  <c r="BC42" i="6"/>
  <c r="BD42" i="6"/>
  <c r="BE42" i="6"/>
  <c r="BF42" i="6"/>
  <c r="BG42" i="6"/>
  <c r="BH42" i="6"/>
  <c r="BI42" i="6"/>
  <c r="BJ42" i="6"/>
  <c r="BK42" i="6"/>
  <c r="BL42" i="6"/>
  <c r="BM42" i="6"/>
  <c r="BN42" i="6"/>
  <c r="BO42" i="6"/>
  <c r="BP42" i="6"/>
  <c r="BQ42" i="6"/>
  <c r="BR42" i="6"/>
  <c r="BS42" i="6"/>
  <c r="BT42" i="6"/>
  <c r="BU42" i="6"/>
  <c r="BV42" i="6"/>
  <c r="BW42" i="6"/>
  <c r="BX42" i="6"/>
  <c r="BY42" i="6"/>
  <c r="BZ42" i="6"/>
  <c r="CA42" i="6"/>
  <c r="CB42" i="6"/>
  <c r="CC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BX4" i="5"/>
  <c r="BY4" i="5"/>
  <c r="BZ4" i="5"/>
  <c r="CA4" i="5"/>
  <c r="CB4" i="5"/>
  <c r="CC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BJ23" i="5"/>
  <c r="BK23" i="5"/>
  <c r="BL23" i="5"/>
  <c r="BM23" i="5"/>
  <c r="BN23" i="5"/>
  <c r="BO23" i="5"/>
  <c r="BP23" i="5"/>
  <c r="BQ23" i="5"/>
  <c r="BR23" i="5"/>
  <c r="BS23" i="5"/>
  <c r="BT23" i="5"/>
  <c r="BU23" i="5"/>
  <c r="BV23" i="5"/>
  <c r="BW23" i="5"/>
  <c r="BX23" i="5"/>
  <c r="BY23" i="5"/>
  <c r="BZ23" i="5"/>
  <c r="CA23" i="5"/>
  <c r="CB23" i="5"/>
  <c r="CC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L42" i="5"/>
  <c r="BM42" i="5"/>
  <c r="BN42" i="5"/>
  <c r="BO42" i="5"/>
  <c r="BP42" i="5"/>
  <c r="BQ42" i="5"/>
  <c r="BR42" i="5"/>
  <c r="BS42" i="5"/>
  <c r="BT42" i="5"/>
  <c r="BU42" i="5"/>
  <c r="BV42" i="5"/>
  <c r="BW42" i="5"/>
  <c r="BX42" i="5"/>
  <c r="BY42" i="5"/>
  <c r="BZ42" i="5"/>
  <c r="CA42" i="5"/>
  <c r="CB42" i="5"/>
  <c r="CC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BP23" i="4"/>
  <c r="BQ23" i="4"/>
  <c r="BR23" i="4"/>
  <c r="BS23" i="4"/>
  <c r="BT23" i="4"/>
  <c r="BU23" i="4"/>
  <c r="BV23" i="4"/>
  <c r="BW23" i="4"/>
  <c r="BX23" i="4"/>
  <c r="BY23" i="4"/>
  <c r="BZ23" i="4"/>
  <c r="CA23" i="4"/>
  <c r="CB23" i="4"/>
  <c r="CC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BG42" i="4"/>
  <c r="BH42" i="4"/>
  <c r="BI42" i="4"/>
  <c r="BJ42" i="4"/>
  <c r="BK42" i="4"/>
  <c r="BL42" i="4"/>
  <c r="BM42" i="4"/>
  <c r="BN42" i="4"/>
  <c r="BO42" i="4"/>
  <c r="BP42" i="4"/>
  <c r="BQ42" i="4"/>
  <c r="BR42" i="4"/>
  <c r="BS42" i="4"/>
  <c r="BT42" i="4"/>
  <c r="BU42" i="4"/>
  <c r="BV42" i="4"/>
  <c r="BW42" i="4"/>
  <c r="BX42" i="4"/>
  <c r="BY42" i="4"/>
  <c r="BZ42" i="4"/>
  <c r="CA42" i="4"/>
  <c r="CB42" i="4"/>
  <c r="CC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</calcChain>
</file>

<file path=xl/sharedStrings.xml><?xml version="1.0" encoding="utf-8"?>
<sst xmlns="http://schemas.openxmlformats.org/spreadsheetml/2006/main" count="132" uniqueCount="36">
  <si>
    <t>Loop van de bevolking per provincie - Mannen en vrouwen (Brussels Hoofdstedelijk Gewest)</t>
  </si>
  <si>
    <t>Bron : 1991-2017 : waarnemingen, Statbel; 2018-2070 : vooruitzichten, FPB en Statbel</t>
  </si>
  <si>
    <t>Copyright: Federaal Planbureau; FOD Economie - Statbel</t>
  </si>
  <si>
    <t>Opmerking : breuk in de reeksen van de externe migraties. Vanaf 2010 worden de schrappingen en heringeschrijvingen die binnen het jaar gebeuren niet meer beschouwd als externe migraties.</t>
  </si>
  <si>
    <t>Loop van de bevolking per provincie - Mannen (Brussels Hoofdstedelijk Gewest)</t>
  </si>
  <si>
    <t>Loop van de bevolking per provincie - Vrouwen (Brussels Hoofdstedelijk Gewest)</t>
  </si>
  <si>
    <t>Loop van de bevolking per provincie - Mannen en vrouwen (Antwerpen)</t>
  </si>
  <si>
    <t>Loop van de bevolking per provincie - Mannen (Antwerpen)</t>
  </si>
  <si>
    <t>Loop van de bevolking per provincie - Vrouwen (Antwerpen)</t>
  </si>
  <si>
    <t>Loop van de bevolking per provincie - Mannen en vrouwen (Limburg)</t>
  </si>
  <si>
    <t>Loop van de bevolking per provincie - Mannen (Limburg)</t>
  </si>
  <si>
    <t>Loop van de bevolking per provincie - Vrouwen (Limburg)</t>
  </si>
  <si>
    <t>Loop van de bevolking per provincie - Mannen en vrouwen (Oost-Vlaanderen)</t>
  </si>
  <si>
    <t>Loop van de bevolking per provincie - Mannen (Oost-Vlaanderen)</t>
  </si>
  <si>
    <t>Loop van de bevolking per provincie - Vrouwen (Oost-Vlaanderen)</t>
  </si>
  <si>
    <t>Loop van de bevolking per provincie - Mannen en vrouwen (Vlaams-Brabant)</t>
  </si>
  <si>
    <t>Loop van de bevolking per provincie - Mannen (Vlaams-Brabant)</t>
  </si>
  <si>
    <t>Loop van de bevolking per provincie - Vrouwen (Vlaams-Brabant)</t>
  </si>
  <si>
    <t>Loop van de bevolking per provincie - Mannen en vrouwen (West-Vlaanderen)</t>
  </si>
  <si>
    <t>Loop van de bevolking per provincie - Mannen (West-Vlaanderen)</t>
  </si>
  <si>
    <t>Loop van de bevolking per provincie - Vrouwen (West-Vlaanderen)</t>
  </si>
  <si>
    <t>Loop van de bevolking per provincie - Mannen en vrouwen (Waals-Brabant)</t>
  </si>
  <si>
    <t>Loop van de bevolking per provincie - Mannen (Waals-Brabant)</t>
  </si>
  <si>
    <t>Loop van de bevolking per provincie - Vrouwen (Waals-Brabant)</t>
  </si>
  <si>
    <t>Loop van de bevolking per provincie - Mannen en vrouwen (Henegouwen)</t>
  </si>
  <si>
    <t>Loop van de bevolking per provincie - Mannen (Henegouwen)</t>
  </si>
  <si>
    <t>Loop van de bevolking per provincie - Vrouwen (Henegouwen)</t>
  </si>
  <si>
    <t>Loop van de bevolking per provincie - Mannen en vrouwen (Luik)</t>
  </si>
  <si>
    <t>Loop van de bevolking per provincie - Mannen (Luik)</t>
  </si>
  <si>
    <t>Loop van de bevolking per provincie - Vrouwen (Luik)</t>
  </si>
  <si>
    <t>Loop van de bevolking per provincie - Mannen en vrouwen (Luxemburg)</t>
  </si>
  <si>
    <t>Loop van de bevolking per provincie - Mannen (Luxemburg)</t>
  </si>
  <si>
    <t>Loop van de bevolking per provincie - Vrouwen (Luxemburg)</t>
  </si>
  <si>
    <t>Loop van de bevolking per provincie - Mannen en vrouwen (Namen)</t>
  </si>
  <si>
    <t>Loop van de bevolking per provincie - Mannen (Namen)</t>
  </si>
  <si>
    <t>Loop van de bevolking per provincie - Vrouwen (Namen)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</si>
</sst>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17C77-6A1A-42E0-BAFF-527F27467730}">
  <dimension ref="A1:CD56"/>
  <sheetViews>
    <sheetView tabSelected="1" workbookViewId="0"/>
  </sheetViews>
  <sheetFormatPr defaultRowHeight="15" x14ac:dyDescent="0.25"/>
  <cols>
    <col min="1" max="1" width="35.7109375" customWidth="1"/>
    <col min="2" max="14" width="7" bestFit="1" customWidth="1"/>
    <col min="15" max="81" width="8" bestFit="1" customWidth="1"/>
  </cols>
  <sheetData>
    <row r="1" spans="1:82" x14ac:dyDescent="0.25">
      <c r="A1" s="1" t="s">
        <v>0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"Bevolking op 01/01"</f>
        <v>Bevolking op 01/01</v>
      </c>
      <c r="B5" s="2">
        <v>960324</v>
      </c>
      <c r="C5" s="2">
        <v>951217</v>
      </c>
      <c r="D5" s="2">
        <v>950339</v>
      </c>
      <c r="E5" s="2">
        <v>949070</v>
      </c>
      <c r="F5" s="2">
        <v>951580</v>
      </c>
      <c r="G5" s="2">
        <v>948122</v>
      </c>
      <c r="H5" s="2">
        <v>950597</v>
      </c>
      <c r="I5" s="2">
        <v>953175</v>
      </c>
      <c r="J5" s="2">
        <v>954460</v>
      </c>
      <c r="K5" s="2">
        <v>959318</v>
      </c>
      <c r="L5" s="2">
        <v>964405</v>
      </c>
      <c r="M5" s="2">
        <v>978384</v>
      </c>
      <c r="N5" s="2">
        <v>992041</v>
      </c>
      <c r="O5" s="2">
        <v>999899</v>
      </c>
      <c r="P5" s="2">
        <v>1006749</v>
      </c>
      <c r="Q5" s="2">
        <v>1018804</v>
      </c>
      <c r="R5" s="2">
        <v>1031215</v>
      </c>
      <c r="S5" s="2">
        <v>1048491</v>
      </c>
      <c r="T5" s="2">
        <v>1068532</v>
      </c>
      <c r="U5" s="2">
        <v>1089538</v>
      </c>
      <c r="V5" s="2">
        <v>1119088</v>
      </c>
      <c r="W5" s="2">
        <v>1138854</v>
      </c>
      <c r="X5" s="2">
        <v>1154635</v>
      </c>
      <c r="Y5" s="2">
        <v>1163486</v>
      </c>
      <c r="Z5" s="2">
        <v>1175173</v>
      </c>
      <c r="AA5" s="2">
        <v>1187890</v>
      </c>
      <c r="AB5" s="2">
        <v>1191604</v>
      </c>
      <c r="AC5" s="2">
        <v>1198726</v>
      </c>
      <c r="AD5" s="2">
        <v>1205464</v>
      </c>
      <c r="AE5" s="2">
        <v>1212352</v>
      </c>
      <c r="AF5" s="2">
        <v>1219448</v>
      </c>
      <c r="AG5" s="2">
        <v>1225207</v>
      </c>
      <c r="AH5" s="2">
        <v>1229762</v>
      </c>
      <c r="AI5" s="2">
        <v>1233240</v>
      </c>
      <c r="AJ5" s="2">
        <v>1235807</v>
      </c>
      <c r="AK5" s="2">
        <v>1237568</v>
      </c>
      <c r="AL5" s="2">
        <v>1238713</v>
      </c>
      <c r="AM5" s="2">
        <v>1240375</v>
      </c>
      <c r="AN5" s="2">
        <v>1242505</v>
      </c>
      <c r="AO5" s="2">
        <v>1245084</v>
      </c>
      <c r="AP5" s="2">
        <v>1248112</v>
      </c>
      <c r="AQ5" s="2">
        <v>1251625</v>
      </c>
      <c r="AR5" s="2">
        <v>1255567</v>
      </c>
      <c r="AS5" s="2">
        <v>1259892</v>
      </c>
      <c r="AT5" s="2">
        <v>1264561</v>
      </c>
      <c r="AU5" s="2">
        <v>1269535</v>
      </c>
      <c r="AV5" s="2">
        <v>1274420</v>
      </c>
      <c r="AW5" s="2">
        <v>1279196</v>
      </c>
      <c r="AX5" s="2">
        <v>1283841</v>
      </c>
      <c r="AY5" s="2">
        <v>1288345</v>
      </c>
      <c r="AZ5" s="2">
        <v>1292707</v>
      </c>
      <c r="BA5" s="2">
        <v>1296916</v>
      </c>
      <c r="BB5" s="2">
        <v>1300962</v>
      </c>
      <c r="BC5" s="2">
        <v>1304861</v>
      </c>
      <c r="BD5" s="2">
        <v>1308621</v>
      </c>
      <c r="BE5" s="2">
        <v>1312274</v>
      </c>
      <c r="BF5" s="2">
        <v>1315827</v>
      </c>
      <c r="BG5" s="2">
        <v>1319289</v>
      </c>
      <c r="BH5" s="2">
        <v>1322687</v>
      </c>
      <c r="BI5" s="2">
        <v>1326008</v>
      </c>
      <c r="BJ5" s="2">
        <v>1329283</v>
      </c>
      <c r="BK5" s="2">
        <v>1332524</v>
      </c>
      <c r="BL5" s="2">
        <v>1335755</v>
      </c>
      <c r="BM5" s="2">
        <v>1338967</v>
      </c>
      <c r="BN5" s="2">
        <v>1342179</v>
      </c>
      <c r="BO5" s="2">
        <v>1345388</v>
      </c>
      <c r="BP5" s="2">
        <v>1348599</v>
      </c>
      <c r="BQ5" s="2">
        <v>1351806</v>
      </c>
      <c r="BR5" s="2">
        <v>1355009</v>
      </c>
      <c r="BS5" s="2">
        <v>1358206</v>
      </c>
      <c r="BT5" s="2">
        <v>1361384</v>
      </c>
      <c r="BU5" s="2">
        <v>1364554</v>
      </c>
      <c r="BV5" s="2">
        <v>1367698</v>
      </c>
      <c r="BW5" s="2">
        <v>1370816</v>
      </c>
      <c r="BX5" s="2">
        <v>1373911</v>
      </c>
      <c r="BY5" s="2">
        <v>1376967</v>
      </c>
      <c r="BZ5" s="2">
        <v>1379980</v>
      </c>
      <c r="CA5" s="2">
        <v>1382954</v>
      </c>
      <c r="CB5" s="2">
        <v>1385881</v>
      </c>
      <c r="CC5" s="2">
        <v>1388773</v>
      </c>
    </row>
    <row r="6" spans="1:82" x14ac:dyDescent="0.25">
      <c r="A6" s="2" t="str">
        <f>"Natuurlijk saldo"</f>
        <v>Natuurlijk saldo</v>
      </c>
      <c r="B6" s="2">
        <v>1726</v>
      </c>
      <c r="C6" s="2">
        <v>2079</v>
      </c>
      <c r="D6" s="2">
        <v>1623</v>
      </c>
      <c r="E6" s="2">
        <v>1765</v>
      </c>
      <c r="F6" s="2">
        <v>1743</v>
      </c>
      <c r="G6" s="2">
        <v>2224</v>
      </c>
      <c r="H6" s="2">
        <v>2264</v>
      </c>
      <c r="I6" s="2">
        <v>2527</v>
      </c>
      <c r="J6" s="2">
        <v>2688</v>
      </c>
      <c r="K6" s="2">
        <v>3413</v>
      </c>
      <c r="L6" s="2">
        <v>4337</v>
      </c>
      <c r="M6" s="2">
        <v>3635</v>
      </c>
      <c r="N6" s="2">
        <v>4325</v>
      </c>
      <c r="O6" s="2">
        <v>5327</v>
      </c>
      <c r="P6" s="2">
        <v>5795</v>
      </c>
      <c r="Q6" s="2">
        <v>6669</v>
      </c>
      <c r="R6" s="2">
        <v>8153</v>
      </c>
      <c r="S6" s="2">
        <v>8213</v>
      </c>
      <c r="T6" s="2">
        <v>8742</v>
      </c>
      <c r="U6" s="2">
        <v>9179</v>
      </c>
      <c r="V6" s="2">
        <v>9225</v>
      </c>
      <c r="W6" s="2">
        <v>8870</v>
      </c>
      <c r="X6" s="2">
        <v>8909</v>
      </c>
      <c r="Y6" s="2">
        <v>9482</v>
      </c>
      <c r="Z6" s="2">
        <v>8885</v>
      </c>
      <c r="AA6" s="2">
        <v>8857</v>
      </c>
      <c r="AB6" s="2">
        <v>8678</v>
      </c>
      <c r="AC6" s="2">
        <v>8315</v>
      </c>
      <c r="AD6" s="2">
        <v>8553</v>
      </c>
      <c r="AE6" s="2">
        <v>8804</v>
      </c>
      <c r="AF6" s="2">
        <v>9073</v>
      </c>
      <c r="AG6" s="2">
        <v>9317</v>
      </c>
      <c r="AH6" s="2">
        <v>9543</v>
      </c>
      <c r="AI6" s="2">
        <v>9754</v>
      </c>
      <c r="AJ6" s="2">
        <v>9960</v>
      </c>
      <c r="AK6" s="2">
        <v>10168</v>
      </c>
      <c r="AL6" s="2">
        <v>10390</v>
      </c>
      <c r="AM6" s="2">
        <v>10644</v>
      </c>
      <c r="AN6" s="2">
        <v>10933</v>
      </c>
      <c r="AO6" s="2">
        <v>11250</v>
      </c>
      <c r="AP6" s="2">
        <v>11269</v>
      </c>
      <c r="AQ6" s="2">
        <v>11290</v>
      </c>
      <c r="AR6" s="2">
        <v>11333</v>
      </c>
      <c r="AS6" s="2">
        <v>11378</v>
      </c>
      <c r="AT6" s="2">
        <v>11428</v>
      </c>
      <c r="AU6" s="2">
        <v>11476</v>
      </c>
      <c r="AV6" s="2">
        <v>11506</v>
      </c>
      <c r="AW6" s="2">
        <v>11521</v>
      </c>
      <c r="AX6" s="2">
        <v>11518</v>
      </c>
      <c r="AY6" s="2">
        <v>11496</v>
      </c>
      <c r="AZ6" s="2">
        <v>11462</v>
      </c>
      <c r="BA6" s="2">
        <v>11405</v>
      </c>
      <c r="BB6" s="2">
        <v>11334</v>
      </c>
      <c r="BC6" s="2">
        <v>11257</v>
      </c>
      <c r="BD6" s="2">
        <v>11174</v>
      </c>
      <c r="BE6" s="2">
        <v>11095</v>
      </c>
      <c r="BF6" s="2">
        <v>11020</v>
      </c>
      <c r="BG6" s="2">
        <v>10954</v>
      </c>
      <c r="BH6" s="2">
        <v>10904</v>
      </c>
      <c r="BI6" s="2">
        <v>10861</v>
      </c>
      <c r="BJ6" s="2">
        <v>10835</v>
      </c>
      <c r="BK6" s="2">
        <v>10825</v>
      </c>
      <c r="BL6" s="2">
        <v>10825</v>
      </c>
      <c r="BM6" s="2">
        <v>10838</v>
      </c>
      <c r="BN6" s="2">
        <v>10865</v>
      </c>
      <c r="BO6" s="2">
        <v>10903</v>
      </c>
      <c r="BP6" s="2">
        <v>10950</v>
      </c>
      <c r="BQ6" s="2">
        <v>11005</v>
      </c>
      <c r="BR6" s="2">
        <v>11063</v>
      </c>
      <c r="BS6" s="2">
        <v>11123</v>
      </c>
      <c r="BT6" s="2">
        <v>11184</v>
      </c>
      <c r="BU6" s="2">
        <v>11239</v>
      </c>
      <c r="BV6" s="2">
        <v>11293</v>
      </c>
      <c r="BW6" s="2">
        <v>11345</v>
      </c>
      <c r="BX6" s="2">
        <v>11395</v>
      </c>
      <c r="BY6" s="2">
        <v>11439</v>
      </c>
      <c r="BZ6" s="2">
        <v>11480</v>
      </c>
      <c r="CA6" s="2">
        <v>11515</v>
      </c>
      <c r="CB6" s="2">
        <v>11550</v>
      </c>
      <c r="CC6" s="2">
        <v>11582</v>
      </c>
    </row>
    <row r="7" spans="1:82" x14ac:dyDescent="0.25">
      <c r="A7" s="2" t="str">
        <f>"Geboorten"</f>
        <v>Geboorten</v>
      </c>
      <c r="B7" s="2">
        <v>13040</v>
      </c>
      <c r="C7" s="2">
        <v>13133</v>
      </c>
      <c r="D7" s="2">
        <v>12584</v>
      </c>
      <c r="E7" s="2">
        <v>12674</v>
      </c>
      <c r="F7" s="2">
        <v>12496</v>
      </c>
      <c r="G7" s="2">
        <v>12682</v>
      </c>
      <c r="H7" s="2">
        <v>12751</v>
      </c>
      <c r="I7" s="2">
        <v>12908</v>
      </c>
      <c r="J7" s="2">
        <v>13241</v>
      </c>
      <c r="K7" s="2">
        <v>13626</v>
      </c>
      <c r="L7" s="2">
        <v>14513</v>
      </c>
      <c r="M7" s="2">
        <v>13929</v>
      </c>
      <c r="N7" s="2">
        <v>14668</v>
      </c>
      <c r="O7" s="2">
        <v>15173</v>
      </c>
      <c r="P7" s="2">
        <v>15492</v>
      </c>
      <c r="Q7" s="2">
        <v>16214</v>
      </c>
      <c r="R7" s="2">
        <v>17477</v>
      </c>
      <c r="S7" s="2">
        <v>17730</v>
      </c>
      <c r="T7" s="2">
        <v>18176</v>
      </c>
      <c r="U7" s="2">
        <v>18612</v>
      </c>
      <c r="V7" s="2">
        <v>18301</v>
      </c>
      <c r="W7" s="2">
        <v>18562</v>
      </c>
      <c r="X7" s="2">
        <v>18307</v>
      </c>
      <c r="Y7" s="2">
        <v>18514</v>
      </c>
      <c r="Z7" s="2">
        <v>18214</v>
      </c>
      <c r="AA7" s="2">
        <v>17923</v>
      </c>
      <c r="AB7" s="2">
        <v>17709</v>
      </c>
      <c r="AC7" s="2">
        <v>17390</v>
      </c>
      <c r="AD7" s="2">
        <v>17572</v>
      </c>
      <c r="AE7" s="2">
        <v>17768</v>
      </c>
      <c r="AF7" s="2">
        <v>17979</v>
      </c>
      <c r="AG7" s="2">
        <v>18163</v>
      </c>
      <c r="AH7" s="2">
        <v>18329</v>
      </c>
      <c r="AI7" s="2">
        <v>18482</v>
      </c>
      <c r="AJ7" s="2">
        <v>18637</v>
      </c>
      <c r="AK7" s="2">
        <v>18799</v>
      </c>
      <c r="AL7" s="2">
        <v>18979</v>
      </c>
      <c r="AM7" s="2">
        <v>19204</v>
      </c>
      <c r="AN7" s="2">
        <v>19471</v>
      </c>
      <c r="AO7" s="2">
        <v>19778</v>
      </c>
      <c r="AP7" s="2">
        <v>19796</v>
      </c>
      <c r="AQ7" s="2">
        <v>19831</v>
      </c>
      <c r="AR7" s="2">
        <v>19893</v>
      </c>
      <c r="AS7" s="2">
        <v>19964</v>
      </c>
      <c r="AT7" s="2">
        <v>20048</v>
      </c>
      <c r="AU7" s="2">
        <v>20139</v>
      </c>
      <c r="AV7" s="2">
        <v>20216</v>
      </c>
      <c r="AW7" s="2">
        <v>20282</v>
      </c>
      <c r="AX7" s="2">
        <v>20332</v>
      </c>
      <c r="AY7" s="2">
        <v>20362</v>
      </c>
      <c r="AZ7" s="2">
        <v>20379</v>
      </c>
      <c r="BA7" s="2">
        <v>20375</v>
      </c>
      <c r="BB7" s="2">
        <v>20355</v>
      </c>
      <c r="BC7" s="2">
        <v>20330</v>
      </c>
      <c r="BD7" s="2">
        <v>20296</v>
      </c>
      <c r="BE7" s="2">
        <v>20265</v>
      </c>
      <c r="BF7" s="2">
        <v>20236</v>
      </c>
      <c r="BG7" s="2">
        <v>20216</v>
      </c>
      <c r="BH7" s="2">
        <v>20209</v>
      </c>
      <c r="BI7" s="2">
        <v>20212</v>
      </c>
      <c r="BJ7" s="2">
        <v>20228</v>
      </c>
      <c r="BK7" s="2">
        <v>20258</v>
      </c>
      <c r="BL7" s="2">
        <v>20297</v>
      </c>
      <c r="BM7" s="2">
        <v>20347</v>
      </c>
      <c r="BN7" s="2">
        <v>20407</v>
      </c>
      <c r="BO7" s="2">
        <v>20474</v>
      </c>
      <c r="BP7" s="2">
        <v>20550</v>
      </c>
      <c r="BQ7" s="2">
        <v>20630</v>
      </c>
      <c r="BR7" s="2">
        <v>20711</v>
      </c>
      <c r="BS7" s="2">
        <v>20791</v>
      </c>
      <c r="BT7" s="2">
        <v>20868</v>
      </c>
      <c r="BU7" s="2">
        <v>20940</v>
      </c>
      <c r="BV7" s="2">
        <v>21006</v>
      </c>
      <c r="BW7" s="2">
        <v>21067</v>
      </c>
      <c r="BX7" s="2">
        <v>21121</v>
      </c>
      <c r="BY7" s="2">
        <v>21168</v>
      </c>
      <c r="BZ7" s="2">
        <v>21208</v>
      </c>
      <c r="CA7" s="2">
        <v>21242</v>
      </c>
      <c r="CB7" s="2">
        <v>21270</v>
      </c>
      <c r="CC7" s="2">
        <v>21291</v>
      </c>
    </row>
    <row r="8" spans="1:82" x14ac:dyDescent="0.25">
      <c r="A8" s="2" t="str">
        <f>"Overlijdens"</f>
        <v>Overlijdens</v>
      </c>
      <c r="B8" s="2">
        <v>11314</v>
      </c>
      <c r="C8" s="2">
        <v>11054</v>
      </c>
      <c r="D8" s="2">
        <v>10961</v>
      </c>
      <c r="E8" s="2">
        <v>10909</v>
      </c>
      <c r="F8" s="2">
        <v>10753</v>
      </c>
      <c r="G8" s="2">
        <v>10458</v>
      </c>
      <c r="H8" s="2">
        <v>10487</v>
      </c>
      <c r="I8" s="2">
        <v>10381</v>
      </c>
      <c r="J8" s="2">
        <v>10553</v>
      </c>
      <c r="K8" s="2">
        <v>10213</v>
      </c>
      <c r="L8" s="2">
        <v>10176</v>
      </c>
      <c r="M8" s="2">
        <v>10294</v>
      </c>
      <c r="N8" s="2">
        <v>10343</v>
      </c>
      <c r="O8" s="2">
        <v>9846</v>
      </c>
      <c r="P8" s="2">
        <v>9697</v>
      </c>
      <c r="Q8" s="2">
        <v>9545</v>
      </c>
      <c r="R8" s="2">
        <v>9324</v>
      </c>
      <c r="S8" s="2">
        <v>9517</v>
      </c>
      <c r="T8" s="2">
        <v>9434</v>
      </c>
      <c r="U8" s="2">
        <v>9433</v>
      </c>
      <c r="V8" s="2">
        <v>9076</v>
      </c>
      <c r="W8" s="2">
        <v>9692</v>
      </c>
      <c r="X8" s="2">
        <v>9398</v>
      </c>
      <c r="Y8" s="2">
        <v>9032</v>
      </c>
      <c r="Z8" s="2">
        <v>9329</v>
      </c>
      <c r="AA8" s="2">
        <v>9066</v>
      </c>
      <c r="AB8" s="2">
        <v>9031</v>
      </c>
      <c r="AC8" s="2">
        <v>9075</v>
      </c>
      <c r="AD8" s="2">
        <v>9019</v>
      </c>
      <c r="AE8" s="2">
        <v>8964</v>
      </c>
      <c r="AF8" s="2">
        <v>8906</v>
      </c>
      <c r="AG8" s="2">
        <v>8846</v>
      </c>
      <c r="AH8" s="2">
        <v>8786</v>
      </c>
      <c r="AI8" s="2">
        <v>8728</v>
      </c>
      <c r="AJ8" s="2">
        <v>8677</v>
      </c>
      <c r="AK8" s="2">
        <v>8631</v>
      </c>
      <c r="AL8" s="2">
        <v>8589</v>
      </c>
      <c r="AM8" s="2">
        <v>8560</v>
      </c>
      <c r="AN8" s="2">
        <v>8538</v>
      </c>
      <c r="AO8" s="2">
        <v>8528</v>
      </c>
      <c r="AP8" s="2">
        <v>8527</v>
      </c>
      <c r="AQ8" s="2">
        <v>8541</v>
      </c>
      <c r="AR8" s="2">
        <v>8560</v>
      </c>
      <c r="AS8" s="2">
        <v>8586</v>
      </c>
      <c r="AT8" s="2">
        <v>8620</v>
      </c>
      <c r="AU8" s="2">
        <v>8663</v>
      </c>
      <c r="AV8" s="2">
        <v>8710</v>
      </c>
      <c r="AW8" s="2">
        <v>8761</v>
      </c>
      <c r="AX8" s="2">
        <v>8814</v>
      </c>
      <c r="AY8" s="2">
        <v>8866</v>
      </c>
      <c r="AZ8" s="2">
        <v>8917</v>
      </c>
      <c r="BA8" s="2">
        <v>8970</v>
      </c>
      <c r="BB8" s="2">
        <v>9021</v>
      </c>
      <c r="BC8" s="2">
        <v>9073</v>
      </c>
      <c r="BD8" s="2">
        <v>9122</v>
      </c>
      <c r="BE8" s="2">
        <v>9170</v>
      </c>
      <c r="BF8" s="2">
        <v>9216</v>
      </c>
      <c r="BG8" s="2">
        <v>9262</v>
      </c>
      <c r="BH8" s="2">
        <v>9305</v>
      </c>
      <c r="BI8" s="2">
        <v>9351</v>
      </c>
      <c r="BJ8" s="2">
        <v>9393</v>
      </c>
      <c r="BK8" s="2">
        <v>9433</v>
      </c>
      <c r="BL8" s="2">
        <v>9472</v>
      </c>
      <c r="BM8" s="2">
        <v>9509</v>
      </c>
      <c r="BN8" s="2">
        <v>9542</v>
      </c>
      <c r="BO8" s="2">
        <v>9571</v>
      </c>
      <c r="BP8" s="2">
        <v>9600</v>
      </c>
      <c r="BQ8" s="2">
        <v>9625</v>
      </c>
      <c r="BR8" s="2">
        <v>9648</v>
      </c>
      <c r="BS8" s="2">
        <v>9668</v>
      </c>
      <c r="BT8" s="2">
        <v>9684</v>
      </c>
      <c r="BU8" s="2">
        <v>9701</v>
      </c>
      <c r="BV8" s="2">
        <v>9713</v>
      </c>
      <c r="BW8" s="2">
        <v>9722</v>
      </c>
      <c r="BX8" s="2">
        <v>9726</v>
      </c>
      <c r="BY8" s="2">
        <v>9729</v>
      </c>
      <c r="BZ8" s="2">
        <v>9728</v>
      </c>
      <c r="CA8" s="2">
        <v>9727</v>
      </c>
      <c r="CB8" s="2">
        <v>9720</v>
      </c>
      <c r="CC8" s="2">
        <v>9709</v>
      </c>
    </row>
    <row r="9" spans="1:82" x14ac:dyDescent="0.25">
      <c r="A9" s="2" t="str">
        <f>"Intern migratiesaldo"</f>
        <v>Intern migratiesaldo</v>
      </c>
      <c r="B9" s="2">
        <v>-12370</v>
      </c>
      <c r="C9" s="2">
        <v>-12100</v>
      </c>
      <c r="D9" s="2">
        <v>-10901</v>
      </c>
      <c r="E9" s="2">
        <v>-9146</v>
      </c>
      <c r="F9" s="2">
        <v>-7529</v>
      </c>
      <c r="G9" s="2">
        <v>-6199</v>
      </c>
      <c r="H9" s="2">
        <v>-5997</v>
      </c>
      <c r="I9" s="2">
        <v>-6004</v>
      </c>
      <c r="J9" s="2">
        <v>-5852</v>
      </c>
      <c r="K9" s="2">
        <v>-5861</v>
      </c>
      <c r="L9" s="2">
        <v>-6856</v>
      </c>
      <c r="M9" s="2">
        <v>-8089</v>
      </c>
      <c r="N9" s="2">
        <v>-10135</v>
      </c>
      <c r="O9" s="2">
        <v>-12038</v>
      </c>
      <c r="P9" s="2">
        <v>-12447</v>
      </c>
      <c r="Q9" s="2">
        <v>-13457</v>
      </c>
      <c r="R9" s="2">
        <v>-12995</v>
      </c>
      <c r="S9" s="2">
        <v>-12594</v>
      </c>
      <c r="T9" s="2">
        <v>-12041</v>
      </c>
      <c r="U9" s="2">
        <v>-12818</v>
      </c>
      <c r="V9" s="2">
        <v>-12946</v>
      </c>
      <c r="W9" s="2">
        <v>-13714</v>
      </c>
      <c r="X9" s="2">
        <v>-12583</v>
      </c>
      <c r="Y9" s="2">
        <v>-13420</v>
      </c>
      <c r="Z9" s="2">
        <v>-13336</v>
      </c>
      <c r="AA9" s="2">
        <v>-14743</v>
      </c>
      <c r="AB9" s="2">
        <v>-14301</v>
      </c>
      <c r="AC9" s="2">
        <v>-14257</v>
      </c>
      <c r="AD9" s="2">
        <v>-14463</v>
      </c>
      <c r="AE9" s="2">
        <v>-14687</v>
      </c>
      <c r="AF9" s="2">
        <v>-14747</v>
      </c>
      <c r="AG9" s="2">
        <v>-14796</v>
      </c>
      <c r="AH9" s="2">
        <v>-14817</v>
      </c>
      <c r="AI9" s="2">
        <v>-14828</v>
      </c>
      <c r="AJ9" s="2">
        <v>-14829</v>
      </c>
      <c r="AK9" s="2">
        <v>-14819</v>
      </c>
      <c r="AL9" s="2">
        <v>-14788</v>
      </c>
      <c r="AM9" s="2">
        <v>-14764</v>
      </c>
      <c r="AN9" s="2">
        <v>-14746</v>
      </c>
      <c r="AO9" s="2">
        <v>-14730</v>
      </c>
      <c r="AP9" s="2">
        <v>-14732</v>
      </c>
      <c r="AQ9" s="2">
        <v>-14742</v>
      </c>
      <c r="AR9" s="2">
        <v>-14782</v>
      </c>
      <c r="AS9" s="2">
        <v>-14835</v>
      </c>
      <c r="AT9" s="2">
        <v>-14910</v>
      </c>
      <c r="AU9" s="2">
        <v>-15017</v>
      </c>
      <c r="AV9" s="2">
        <v>-15139</v>
      </c>
      <c r="AW9" s="2">
        <v>-15273</v>
      </c>
      <c r="AX9" s="2">
        <v>-15402</v>
      </c>
      <c r="AY9" s="2">
        <v>-15515</v>
      </c>
      <c r="AZ9" s="2">
        <v>-15630</v>
      </c>
      <c r="BA9" s="2">
        <v>-15729</v>
      </c>
      <c r="BB9" s="2">
        <v>-15802</v>
      </c>
      <c r="BC9" s="2">
        <v>-15858</v>
      </c>
      <c r="BD9" s="2">
        <v>-15874</v>
      </c>
      <c r="BE9" s="2">
        <v>-15887</v>
      </c>
      <c r="BF9" s="2">
        <v>-15891</v>
      </c>
      <c r="BG9" s="2">
        <v>-15877</v>
      </c>
      <c r="BH9" s="2">
        <v>-15891</v>
      </c>
      <c r="BI9" s="2">
        <v>-15880</v>
      </c>
      <c r="BJ9" s="2">
        <v>-15874</v>
      </c>
      <c r="BK9" s="2">
        <v>-15862</v>
      </c>
      <c r="BL9" s="2">
        <v>-15868</v>
      </c>
      <c r="BM9" s="2">
        <v>-15867</v>
      </c>
      <c r="BN9" s="2">
        <v>-15882</v>
      </c>
      <c r="BO9" s="2">
        <v>-15905</v>
      </c>
      <c r="BP9" s="2">
        <v>-15938</v>
      </c>
      <c r="BQ9" s="2">
        <v>-15981</v>
      </c>
      <c r="BR9" s="2">
        <v>-16029</v>
      </c>
      <c r="BS9" s="2">
        <v>-16091</v>
      </c>
      <c r="BT9" s="2">
        <v>-16144</v>
      </c>
      <c r="BU9" s="2">
        <v>-16210</v>
      </c>
      <c r="BV9" s="2">
        <v>-16276</v>
      </c>
      <c r="BW9" s="2">
        <v>-16339</v>
      </c>
      <c r="BX9" s="2">
        <v>-16415</v>
      </c>
      <c r="BY9" s="2">
        <v>-16492</v>
      </c>
      <c r="BZ9" s="2">
        <v>-16564</v>
      </c>
      <c r="CA9" s="2">
        <v>-16638</v>
      </c>
      <c r="CB9" s="2">
        <v>-16700</v>
      </c>
      <c r="CC9" s="2">
        <v>-16779</v>
      </c>
    </row>
    <row r="10" spans="1:82" x14ac:dyDescent="0.25">
      <c r="A10" s="2" t="str">
        <f>"Interne immigratie"</f>
        <v>Interne immigratie</v>
      </c>
      <c r="B10" s="2">
        <v>17914</v>
      </c>
      <c r="C10" s="2">
        <v>19909</v>
      </c>
      <c r="D10" s="2">
        <v>20739</v>
      </c>
      <c r="E10" s="2">
        <v>21916</v>
      </c>
      <c r="F10" s="2">
        <v>21790</v>
      </c>
      <c r="G10" s="2">
        <v>22241</v>
      </c>
      <c r="H10" s="2">
        <v>22593</v>
      </c>
      <c r="I10" s="2">
        <v>22589</v>
      </c>
      <c r="J10" s="2">
        <v>23007</v>
      </c>
      <c r="K10" s="2">
        <v>21357</v>
      </c>
      <c r="L10" s="2">
        <v>21053</v>
      </c>
      <c r="M10" s="2">
        <v>21448</v>
      </c>
      <c r="N10" s="2">
        <v>21055</v>
      </c>
      <c r="O10" s="2">
        <v>21354</v>
      </c>
      <c r="P10" s="2">
        <v>21351</v>
      </c>
      <c r="Q10" s="2">
        <v>21067</v>
      </c>
      <c r="R10" s="2">
        <v>21766</v>
      </c>
      <c r="S10" s="2">
        <v>22068</v>
      </c>
      <c r="T10" s="2">
        <v>22004</v>
      </c>
      <c r="U10" s="2">
        <v>24236</v>
      </c>
      <c r="V10" s="2">
        <v>23179</v>
      </c>
      <c r="W10" s="2">
        <v>22698</v>
      </c>
      <c r="X10" s="2">
        <v>23655</v>
      </c>
      <c r="Y10" s="2">
        <v>23375</v>
      </c>
      <c r="Z10" s="2">
        <v>24139</v>
      </c>
      <c r="AA10" s="2">
        <v>24381</v>
      </c>
      <c r="AB10" s="2">
        <v>25129</v>
      </c>
      <c r="AC10" s="2">
        <v>24516</v>
      </c>
      <c r="AD10" s="2">
        <v>24587</v>
      </c>
      <c r="AE10" s="2">
        <v>24663</v>
      </c>
      <c r="AF10" s="2">
        <v>24770</v>
      </c>
      <c r="AG10" s="2">
        <v>24855</v>
      </c>
      <c r="AH10" s="2">
        <v>24927</v>
      </c>
      <c r="AI10" s="2">
        <v>24996</v>
      </c>
      <c r="AJ10" s="2">
        <v>25054</v>
      </c>
      <c r="AK10" s="2">
        <v>25101</v>
      </c>
      <c r="AL10" s="2">
        <v>25162</v>
      </c>
      <c r="AM10" s="2">
        <v>25245</v>
      </c>
      <c r="AN10" s="2">
        <v>25355</v>
      </c>
      <c r="AO10" s="2">
        <v>25489</v>
      </c>
      <c r="AP10" s="2">
        <v>25629</v>
      </c>
      <c r="AQ10" s="2">
        <v>25780</v>
      </c>
      <c r="AR10" s="2">
        <v>25915</v>
      </c>
      <c r="AS10" s="2">
        <v>26047</v>
      </c>
      <c r="AT10" s="2">
        <v>26165</v>
      </c>
      <c r="AU10" s="2">
        <v>26253</v>
      </c>
      <c r="AV10" s="2">
        <v>26310</v>
      </c>
      <c r="AW10" s="2">
        <v>26354</v>
      </c>
      <c r="AX10" s="2">
        <v>26376</v>
      </c>
      <c r="AY10" s="2">
        <v>26387</v>
      </c>
      <c r="AZ10" s="2">
        <v>26382</v>
      </c>
      <c r="BA10" s="2">
        <v>26385</v>
      </c>
      <c r="BB10" s="2">
        <v>26391</v>
      </c>
      <c r="BC10" s="2">
        <v>26422</v>
      </c>
      <c r="BD10" s="2">
        <v>26476</v>
      </c>
      <c r="BE10" s="2">
        <v>26543</v>
      </c>
      <c r="BF10" s="2">
        <v>26619</v>
      </c>
      <c r="BG10" s="2">
        <v>26713</v>
      </c>
      <c r="BH10" s="2">
        <v>26806</v>
      </c>
      <c r="BI10" s="2">
        <v>26914</v>
      </c>
      <c r="BJ10" s="2">
        <v>27030</v>
      </c>
      <c r="BK10" s="2">
        <v>27154</v>
      </c>
      <c r="BL10" s="2">
        <v>27282</v>
      </c>
      <c r="BM10" s="2">
        <v>27415</v>
      </c>
      <c r="BN10" s="2">
        <v>27540</v>
      </c>
      <c r="BO10" s="2">
        <v>27665</v>
      </c>
      <c r="BP10" s="2">
        <v>27782</v>
      </c>
      <c r="BQ10" s="2">
        <v>27896</v>
      </c>
      <c r="BR10" s="2">
        <v>28000</v>
      </c>
      <c r="BS10" s="2">
        <v>28094</v>
      </c>
      <c r="BT10" s="2">
        <v>28195</v>
      </c>
      <c r="BU10" s="2">
        <v>28283</v>
      </c>
      <c r="BV10" s="2">
        <v>28374</v>
      </c>
      <c r="BW10" s="2">
        <v>28456</v>
      </c>
      <c r="BX10" s="2">
        <v>28530</v>
      </c>
      <c r="BY10" s="2">
        <v>28596</v>
      </c>
      <c r="BZ10" s="2">
        <v>28660</v>
      </c>
      <c r="CA10" s="2">
        <v>28715</v>
      </c>
      <c r="CB10" s="2">
        <v>28777</v>
      </c>
      <c r="CC10" s="2">
        <v>28822</v>
      </c>
    </row>
    <row r="11" spans="1:82" x14ac:dyDescent="0.25">
      <c r="A11" s="2" t="str">
        <f>"Interne emigratie"</f>
        <v>Interne emigratie</v>
      </c>
      <c r="B11" s="2">
        <v>30284</v>
      </c>
      <c r="C11" s="2">
        <v>32009</v>
      </c>
      <c r="D11" s="2">
        <v>31640</v>
      </c>
      <c r="E11" s="2">
        <v>31062</v>
      </c>
      <c r="F11" s="2">
        <v>29319</v>
      </c>
      <c r="G11" s="2">
        <v>28440</v>
      </c>
      <c r="H11" s="2">
        <v>28590</v>
      </c>
      <c r="I11" s="2">
        <v>28593</v>
      </c>
      <c r="J11" s="2">
        <v>28859</v>
      </c>
      <c r="K11" s="2">
        <v>27218</v>
      </c>
      <c r="L11" s="2">
        <v>27909</v>
      </c>
      <c r="M11" s="2">
        <v>29537</v>
      </c>
      <c r="N11" s="2">
        <v>31190</v>
      </c>
      <c r="O11" s="2">
        <v>33392</v>
      </c>
      <c r="P11" s="2">
        <v>33798</v>
      </c>
      <c r="Q11" s="2">
        <v>34524</v>
      </c>
      <c r="R11" s="2">
        <v>34761</v>
      </c>
      <c r="S11" s="2">
        <v>34662</v>
      </c>
      <c r="T11" s="2">
        <v>34045</v>
      </c>
      <c r="U11" s="2">
        <v>37054</v>
      </c>
      <c r="V11" s="2">
        <v>36125</v>
      </c>
      <c r="W11" s="2">
        <v>36412</v>
      </c>
      <c r="X11" s="2">
        <v>36238</v>
      </c>
      <c r="Y11" s="2">
        <v>36795</v>
      </c>
      <c r="Z11" s="2">
        <v>37475</v>
      </c>
      <c r="AA11" s="2">
        <v>39124</v>
      </c>
      <c r="AB11" s="2">
        <v>39430</v>
      </c>
      <c r="AC11" s="2">
        <v>38773</v>
      </c>
      <c r="AD11" s="2">
        <v>39050</v>
      </c>
      <c r="AE11" s="2">
        <v>39350</v>
      </c>
      <c r="AF11" s="2">
        <v>39517</v>
      </c>
      <c r="AG11" s="2">
        <v>39651</v>
      </c>
      <c r="AH11" s="2">
        <v>39744</v>
      </c>
      <c r="AI11" s="2">
        <v>39824</v>
      </c>
      <c r="AJ11" s="2">
        <v>39883</v>
      </c>
      <c r="AK11" s="2">
        <v>39920</v>
      </c>
      <c r="AL11" s="2">
        <v>39950</v>
      </c>
      <c r="AM11" s="2">
        <v>40009</v>
      </c>
      <c r="AN11" s="2">
        <v>40101</v>
      </c>
      <c r="AO11" s="2">
        <v>40219</v>
      </c>
      <c r="AP11" s="2">
        <v>40361</v>
      </c>
      <c r="AQ11" s="2">
        <v>40522</v>
      </c>
      <c r="AR11" s="2">
        <v>40697</v>
      </c>
      <c r="AS11" s="2">
        <v>40882</v>
      </c>
      <c r="AT11" s="2">
        <v>41075</v>
      </c>
      <c r="AU11" s="2">
        <v>41270</v>
      </c>
      <c r="AV11" s="2">
        <v>41449</v>
      </c>
      <c r="AW11" s="2">
        <v>41627</v>
      </c>
      <c r="AX11" s="2">
        <v>41778</v>
      </c>
      <c r="AY11" s="2">
        <v>41902</v>
      </c>
      <c r="AZ11" s="2">
        <v>42012</v>
      </c>
      <c r="BA11" s="2">
        <v>42114</v>
      </c>
      <c r="BB11" s="2">
        <v>42193</v>
      </c>
      <c r="BC11" s="2">
        <v>42280</v>
      </c>
      <c r="BD11" s="2">
        <v>42350</v>
      </c>
      <c r="BE11" s="2">
        <v>42430</v>
      </c>
      <c r="BF11" s="2">
        <v>42510</v>
      </c>
      <c r="BG11" s="2">
        <v>42590</v>
      </c>
      <c r="BH11" s="2">
        <v>42697</v>
      </c>
      <c r="BI11" s="2">
        <v>42794</v>
      </c>
      <c r="BJ11" s="2">
        <v>42904</v>
      </c>
      <c r="BK11" s="2">
        <v>43016</v>
      </c>
      <c r="BL11" s="2">
        <v>43150</v>
      </c>
      <c r="BM11" s="2">
        <v>43282</v>
      </c>
      <c r="BN11" s="2">
        <v>43422</v>
      </c>
      <c r="BO11" s="2">
        <v>43570</v>
      </c>
      <c r="BP11" s="2">
        <v>43720</v>
      </c>
      <c r="BQ11" s="2">
        <v>43877</v>
      </c>
      <c r="BR11" s="2">
        <v>44029</v>
      </c>
      <c r="BS11" s="2">
        <v>44185</v>
      </c>
      <c r="BT11" s="2">
        <v>44339</v>
      </c>
      <c r="BU11" s="2">
        <v>44493</v>
      </c>
      <c r="BV11" s="2">
        <v>44650</v>
      </c>
      <c r="BW11" s="2">
        <v>44795</v>
      </c>
      <c r="BX11" s="2">
        <v>44945</v>
      </c>
      <c r="BY11" s="2">
        <v>45088</v>
      </c>
      <c r="BZ11" s="2">
        <v>45224</v>
      </c>
      <c r="CA11" s="2">
        <v>45353</v>
      </c>
      <c r="CB11" s="2">
        <v>45477</v>
      </c>
      <c r="CC11" s="2">
        <v>45601</v>
      </c>
    </row>
    <row r="12" spans="1:82" x14ac:dyDescent="0.25">
      <c r="A12" s="2" t="str">
        <f>"Extern migratiesaldo"</f>
        <v>Extern migratiesaldo</v>
      </c>
      <c r="B12" s="2">
        <v>1623</v>
      </c>
      <c r="C12" s="2">
        <v>8686</v>
      </c>
      <c r="D12" s="2">
        <v>7398</v>
      </c>
      <c r="E12" s="2">
        <v>9054</v>
      </c>
      <c r="F12" s="2">
        <v>4217</v>
      </c>
      <c r="G12" s="2">
        <v>4819</v>
      </c>
      <c r="H12" s="2">
        <v>4307</v>
      </c>
      <c r="I12" s="2">
        <v>2702</v>
      </c>
      <c r="J12" s="2">
        <v>6188</v>
      </c>
      <c r="K12" s="2">
        <v>6741</v>
      </c>
      <c r="L12" s="2">
        <v>15815</v>
      </c>
      <c r="M12" s="2">
        <v>16615</v>
      </c>
      <c r="N12" s="2">
        <v>12546</v>
      </c>
      <c r="O12" s="2">
        <v>12435</v>
      </c>
      <c r="P12" s="2">
        <v>16181</v>
      </c>
      <c r="Q12" s="2">
        <v>17588</v>
      </c>
      <c r="R12" s="2">
        <v>22194</v>
      </c>
      <c r="S12" s="2">
        <v>25957</v>
      </c>
      <c r="T12" s="2">
        <v>24265</v>
      </c>
      <c r="U12" s="2">
        <v>29406</v>
      </c>
      <c r="V12" s="2">
        <v>23615</v>
      </c>
      <c r="W12" s="2">
        <v>19498</v>
      </c>
      <c r="X12" s="2">
        <v>11975</v>
      </c>
      <c r="Y12" s="2">
        <v>16106</v>
      </c>
      <c r="Z12" s="2">
        <v>17309</v>
      </c>
      <c r="AA12" s="2">
        <v>9917</v>
      </c>
      <c r="AB12" s="2">
        <v>12580</v>
      </c>
      <c r="AC12" s="2">
        <v>12680</v>
      </c>
      <c r="AD12" s="2">
        <v>12798</v>
      </c>
      <c r="AE12" s="2">
        <v>12979</v>
      </c>
      <c r="AF12" s="2">
        <v>11433</v>
      </c>
      <c r="AG12" s="2">
        <v>10034</v>
      </c>
      <c r="AH12" s="2">
        <v>8752</v>
      </c>
      <c r="AI12" s="2">
        <v>7641</v>
      </c>
      <c r="AJ12" s="2">
        <v>6630</v>
      </c>
      <c r="AK12" s="2">
        <v>5796</v>
      </c>
      <c r="AL12" s="2">
        <v>6060</v>
      </c>
      <c r="AM12" s="2">
        <v>6250</v>
      </c>
      <c r="AN12" s="2">
        <v>6392</v>
      </c>
      <c r="AO12" s="2">
        <v>6508</v>
      </c>
      <c r="AP12" s="2">
        <v>6976</v>
      </c>
      <c r="AQ12" s="2">
        <v>7394</v>
      </c>
      <c r="AR12" s="2">
        <v>7774</v>
      </c>
      <c r="AS12" s="2">
        <v>8126</v>
      </c>
      <c r="AT12" s="2">
        <v>8456</v>
      </c>
      <c r="AU12" s="2">
        <v>8426</v>
      </c>
      <c r="AV12" s="2">
        <v>8409</v>
      </c>
      <c r="AW12" s="2">
        <v>8397</v>
      </c>
      <c r="AX12" s="2">
        <v>8388</v>
      </c>
      <c r="AY12" s="2">
        <v>8381</v>
      </c>
      <c r="AZ12" s="2">
        <v>8377</v>
      </c>
      <c r="BA12" s="2">
        <v>8370</v>
      </c>
      <c r="BB12" s="2">
        <v>8367</v>
      </c>
      <c r="BC12" s="2">
        <v>8361</v>
      </c>
      <c r="BD12" s="2">
        <v>8353</v>
      </c>
      <c r="BE12" s="2">
        <v>8345</v>
      </c>
      <c r="BF12" s="2">
        <v>8333</v>
      </c>
      <c r="BG12" s="2">
        <v>8321</v>
      </c>
      <c r="BH12" s="2">
        <v>8308</v>
      </c>
      <c r="BI12" s="2">
        <v>8294</v>
      </c>
      <c r="BJ12" s="2">
        <v>8280</v>
      </c>
      <c r="BK12" s="2">
        <v>8268</v>
      </c>
      <c r="BL12" s="2">
        <v>8255</v>
      </c>
      <c r="BM12" s="2">
        <v>8241</v>
      </c>
      <c r="BN12" s="2">
        <v>8226</v>
      </c>
      <c r="BO12" s="2">
        <v>8213</v>
      </c>
      <c r="BP12" s="2">
        <v>8195</v>
      </c>
      <c r="BQ12" s="2">
        <v>8179</v>
      </c>
      <c r="BR12" s="2">
        <v>8163</v>
      </c>
      <c r="BS12" s="2">
        <v>8146</v>
      </c>
      <c r="BT12" s="2">
        <v>8130</v>
      </c>
      <c r="BU12" s="2">
        <v>8115</v>
      </c>
      <c r="BV12" s="2">
        <v>8101</v>
      </c>
      <c r="BW12" s="2">
        <v>8089</v>
      </c>
      <c r="BX12" s="2">
        <v>8076</v>
      </c>
      <c r="BY12" s="2">
        <v>8066</v>
      </c>
      <c r="BZ12" s="2">
        <v>8058</v>
      </c>
      <c r="CA12" s="2">
        <v>8050</v>
      </c>
      <c r="CB12" s="2">
        <v>8042</v>
      </c>
      <c r="CC12" s="2">
        <v>8035</v>
      </c>
    </row>
    <row r="13" spans="1:82" x14ac:dyDescent="0.25">
      <c r="A13" s="2" t="str">
        <f>"Externe immigratie"</f>
        <v>Externe immigratie</v>
      </c>
      <c r="B13" s="2">
        <v>21446</v>
      </c>
      <c r="C13" s="2">
        <v>22617</v>
      </c>
      <c r="D13" s="2">
        <v>21455</v>
      </c>
      <c r="E13" s="2">
        <v>23325</v>
      </c>
      <c r="F13" s="2">
        <v>21852</v>
      </c>
      <c r="G13" s="2">
        <v>21870</v>
      </c>
      <c r="H13" s="2">
        <v>22506</v>
      </c>
      <c r="I13" s="2">
        <v>23505</v>
      </c>
      <c r="J13" s="2">
        <v>27136</v>
      </c>
      <c r="K13" s="2">
        <v>27237</v>
      </c>
      <c r="L13" s="2">
        <v>35179</v>
      </c>
      <c r="M13" s="2">
        <v>36009</v>
      </c>
      <c r="N13" s="2">
        <v>33747</v>
      </c>
      <c r="O13" s="2">
        <v>36294</v>
      </c>
      <c r="P13" s="2">
        <v>40724</v>
      </c>
      <c r="Q13" s="2">
        <v>41948</v>
      </c>
      <c r="R13" s="2">
        <v>46908</v>
      </c>
      <c r="S13" s="2">
        <v>52640</v>
      </c>
      <c r="T13" s="2">
        <v>53461</v>
      </c>
      <c r="U13" s="2">
        <v>55590</v>
      </c>
      <c r="V13" s="2">
        <v>52661</v>
      </c>
      <c r="W13" s="2">
        <v>49107</v>
      </c>
      <c r="X13" s="2">
        <v>46913</v>
      </c>
      <c r="Y13" s="2">
        <v>50188</v>
      </c>
      <c r="Z13" s="2">
        <v>50887</v>
      </c>
      <c r="AA13" s="2">
        <v>47902</v>
      </c>
      <c r="AB13" s="2">
        <v>50773</v>
      </c>
      <c r="AC13" s="2">
        <v>51332</v>
      </c>
      <c r="AD13" s="2">
        <v>52280</v>
      </c>
      <c r="AE13" s="2">
        <v>53333</v>
      </c>
      <c r="AF13" s="2">
        <v>52702</v>
      </c>
      <c r="AG13" s="2">
        <v>52082</v>
      </c>
      <c r="AH13" s="2">
        <v>51470</v>
      </c>
      <c r="AI13" s="2">
        <v>50867</v>
      </c>
      <c r="AJ13" s="2">
        <v>50273</v>
      </c>
      <c r="AK13" s="2">
        <v>49773</v>
      </c>
      <c r="AL13" s="2">
        <v>49274</v>
      </c>
      <c r="AM13" s="2">
        <v>48781</v>
      </c>
      <c r="AN13" s="2">
        <v>48295</v>
      </c>
      <c r="AO13" s="2">
        <v>47824</v>
      </c>
      <c r="AP13" s="2">
        <v>47808</v>
      </c>
      <c r="AQ13" s="2">
        <v>47799</v>
      </c>
      <c r="AR13" s="2">
        <v>47798</v>
      </c>
      <c r="AS13" s="2">
        <v>47809</v>
      </c>
      <c r="AT13" s="2">
        <v>47829</v>
      </c>
      <c r="AU13" s="2">
        <v>47854</v>
      </c>
      <c r="AV13" s="2">
        <v>47883</v>
      </c>
      <c r="AW13" s="2">
        <v>47914</v>
      </c>
      <c r="AX13" s="2">
        <v>47949</v>
      </c>
      <c r="AY13" s="2">
        <v>47989</v>
      </c>
      <c r="AZ13" s="2">
        <v>48031</v>
      </c>
      <c r="BA13" s="2">
        <v>48073</v>
      </c>
      <c r="BB13" s="2">
        <v>48116</v>
      </c>
      <c r="BC13" s="2">
        <v>48162</v>
      </c>
      <c r="BD13" s="2">
        <v>48212</v>
      </c>
      <c r="BE13" s="2">
        <v>48263</v>
      </c>
      <c r="BF13" s="2">
        <v>48316</v>
      </c>
      <c r="BG13" s="2">
        <v>48374</v>
      </c>
      <c r="BH13" s="2">
        <v>48436</v>
      </c>
      <c r="BI13" s="2">
        <v>48499</v>
      </c>
      <c r="BJ13" s="2">
        <v>48567</v>
      </c>
      <c r="BK13" s="2">
        <v>48639</v>
      </c>
      <c r="BL13" s="2">
        <v>48712</v>
      </c>
      <c r="BM13" s="2">
        <v>48786</v>
      </c>
      <c r="BN13" s="2">
        <v>48863</v>
      </c>
      <c r="BO13" s="2">
        <v>48942</v>
      </c>
      <c r="BP13" s="2">
        <v>49016</v>
      </c>
      <c r="BQ13" s="2">
        <v>49093</v>
      </c>
      <c r="BR13" s="2">
        <v>49168</v>
      </c>
      <c r="BS13" s="2">
        <v>49241</v>
      </c>
      <c r="BT13" s="2">
        <v>49313</v>
      </c>
      <c r="BU13" s="2">
        <v>49384</v>
      </c>
      <c r="BV13" s="2">
        <v>49454</v>
      </c>
      <c r="BW13" s="2">
        <v>49524</v>
      </c>
      <c r="BX13" s="2">
        <v>49591</v>
      </c>
      <c r="BY13" s="2">
        <v>49657</v>
      </c>
      <c r="BZ13" s="2">
        <v>49723</v>
      </c>
      <c r="CA13" s="2">
        <v>49785</v>
      </c>
      <c r="CB13" s="2">
        <v>49848</v>
      </c>
      <c r="CC13" s="2">
        <v>49909</v>
      </c>
    </row>
    <row r="14" spans="1:82" x14ac:dyDescent="0.25">
      <c r="A14" s="2" t="str">
        <f>"Externe emigratie"</f>
        <v>Externe emigratie</v>
      </c>
      <c r="B14" s="2">
        <v>19823</v>
      </c>
      <c r="C14" s="2">
        <v>13931</v>
      </c>
      <c r="D14" s="2">
        <v>14057</v>
      </c>
      <c r="E14" s="2">
        <v>14271</v>
      </c>
      <c r="F14" s="2">
        <v>17635</v>
      </c>
      <c r="G14" s="2">
        <v>17051</v>
      </c>
      <c r="H14" s="2">
        <v>18199</v>
      </c>
      <c r="I14" s="2">
        <v>20803</v>
      </c>
      <c r="J14" s="2">
        <v>20948</v>
      </c>
      <c r="K14" s="2">
        <v>20496</v>
      </c>
      <c r="L14" s="2">
        <v>19364</v>
      </c>
      <c r="M14" s="2">
        <v>19394</v>
      </c>
      <c r="N14" s="2">
        <v>21201</v>
      </c>
      <c r="O14" s="2">
        <v>23859</v>
      </c>
      <c r="P14" s="2">
        <v>24543</v>
      </c>
      <c r="Q14" s="2">
        <v>24360</v>
      </c>
      <c r="R14" s="2">
        <v>24714</v>
      </c>
      <c r="S14" s="2">
        <v>26683</v>
      </c>
      <c r="T14" s="2">
        <v>29196</v>
      </c>
      <c r="U14" s="2">
        <v>26184</v>
      </c>
      <c r="V14" s="2">
        <v>29046</v>
      </c>
      <c r="W14" s="2">
        <v>29609</v>
      </c>
      <c r="X14" s="2">
        <v>34938</v>
      </c>
      <c r="Y14" s="2">
        <v>34082</v>
      </c>
      <c r="Z14" s="2">
        <v>33578</v>
      </c>
      <c r="AA14" s="2">
        <v>37985</v>
      </c>
      <c r="AB14" s="2">
        <v>38193</v>
      </c>
      <c r="AC14" s="2">
        <v>38652</v>
      </c>
      <c r="AD14" s="2">
        <v>39482</v>
      </c>
      <c r="AE14" s="2">
        <v>40354</v>
      </c>
      <c r="AF14" s="2">
        <v>41269</v>
      </c>
      <c r="AG14" s="2">
        <v>42048</v>
      </c>
      <c r="AH14" s="2">
        <v>42718</v>
      </c>
      <c r="AI14" s="2">
        <v>43226</v>
      </c>
      <c r="AJ14" s="2">
        <v>43643</v>
      </c>
      <c r="AK14" s="2">
        <v>43977</v>
      </c>
      <c r="AL14" s="2">
        <v>43214</v>
      </c>
      <c r="AM14" s="2">
        <v>42531</v>
      </c>
      <c r="AN14" s="2">
        <v>41903</v>
      </c>
      <c r="AO14" s="2">
        <v>41316</v>
      </c>
      <c r="AP14" s="2">
        <v>40832</v>
      </c>
      <c r="AQ14" s="2">
        <v>40405</v>
      </c>
      <c r="AR14" s="2">
        <v>40024</v>
      </c>
      <c r="AS14" s="2">
        <v>39683</v>
      </c>
      <c r="AT14" s="2">
        <v>39373</v>
      </c>
      <c r="AU14" s="2">
        <v>39428</v>
      </c>
      <c r="AV14" s="2">
        <v>39474</v>
      </c>
      <c r="AW14" s="2">
        <v>39517</v>
      </c>
      <c r="AX14" s="2">
        <v>39561</v>
      </c>
      <c r="AY14" s="2">
        <v>39608</v>
      </c>
      <c r="AZ14" s="2">
        <v>39654</v>
      </c>
      <c r="BA14" s="2">
        <v>39703</v>
      </c>
      <c r="BB14" s="2">
        <v>39749</v>
      </c>
      <c r="BC14" s="2">
        <v>39801</v>
      </c>
      <c r="BD14" s="2">
        <v>39859</v>
      </c>
      <c r="BE14" s="2">
        <v>39918</v>
      </c>
      <c r="BF14" s="2">
        <v>39983</v>
      </c>
      <c r="BG14" s="2">
        <v>40053</v>
      </c>
      <c r="BH14" s="2">
        <v>40128</v>
      </c>
      <c r="BI14" s="2">
        <v>40205</v>
      </c>
      <c r="BJ14" s="2">
        <v>40287</v>
      </c>
      <c r="BK14" s="2">
        <v>40371</v>
      </c>
      <c r="BL14" s="2">
        <v>40457</v>
      </c>
      <c r="BM14" s="2">
        <v>40545</v>
      </c>
      <c r="BN14" s="2">
        <v>40637</v>
      </c>
      <c r="BO14" s="2">
        <v>40729</v>
      </c>
      <c r="BP14" s="2">
        <v>40821</v>
      </c>
      <c r="BQ14" s="2">
        <v>40914</v>
      </c>
      <c r="BR14" s="2">
        <v>41005</v>
      </c>
      <c r="BS14" s="2">
        <v>41095</v>
      </c>
      <c r="BT14" s="2">
        <v>41183</v>
      </c>
      <c r="BU14" s="2">
        <v>41269</v>
      </c>
      <c r="BV14" s="2">
        <v>41353</v>
      </c>
      <c r="BW14" s="2">
        <v>41435</v>
      </c>
      <c r="BX14" s="2">
        <v>41515</v>
      </c>
      <c r="BY14" s="2">
        <v>41591</v>
      </c>
      <c r="BZ14" s="2">
        <v>41665</v>
      </c>
      <c r="CA14" s="2">
        <v>41735</v>
      </c>
      <c r="CB14" s="2">
        <v>41806</v>
      </c>
      <c r="CC14" s="2">
        <v>41874</v>
      </c>
    </row>
    <row r="15" spans="1:82" x14ac:dyDescent="0.25">
      <c r="A15" s="2" t="str">
        <f>"Toename van de bevolking"</f>
        <v>Toename van de bevolking</v>
      </c>
      <c r="B15" s="2">
        <v>-9021</v>
      </c>
      <c r="C15" s="2">
        <v>-1335</v>
      </c>
      <c r="D15" s="2">
        <v>-1880</v>
      </c>
      <c r="E15" s="2">
        <v>1673</v>
      </c>
      <c r="F15" s="2">
        <v>-1569</v>
      </c>
      <c r="G15" s="2">
        <v>844</v>
      </c>
      <c r="H15" s="2">
        <v>574</v>
      </c>
      <c r="I15" s="2">
        <v>-775</v>
      </c>
      <c r="J15" s="2">
        <v>3024</v>
      </c>
      <c r="K15" s="2">
        <v>4293</v>
      </c>
      <c r="L15" s="2">
        <v>13296</v>
      </c>
      <c r="M15" s="2">
        <v>12161</v>
      </c>
      <c r="N15" s="2">
        <v>6736</v>
      </c>
      <c r="O15" s="2">
        <v>5724</v>
      </c>
      <c r="P15" s="2">
        <v>9529</v>
      </c>
      <c r="Q15" s="2">
        <v>10800</v>
      </c>
      <c r="R15" s="2">
        <v>17352</v>
      </c>
      <c r="S15" s="2">
        <v>21576</v>
      </c>
      <c r="T15" s="2">
        <v>20966</v>
      </c>
      <c r="U15" s="2">
        <v>25767</v>
      </c>
      <c r="V15" s="2">
        <v>19894</v>
      </c>
      <c r="W15" s="2">
        <v>14654</v>
      </c>
      <c r="X15" s="2">
        <v>8301</v>
      </c>
      <c r="Y15" s="2">
        <v>12168</v>
      </c>
      <c r="Z15" s="2">
        <v>12858</v>
      </c>
      <c r="AA15" s="2">
        <v>4031</v>
      </c>
      <c r="AB15" s="2">
        <v>6957</v>
      </c>
      <c r="AC15" s="2">
        <v>6738</v>
      </c>
      <c r="AD15" s="2">
        <v>6888</v>
      </c>
      <c r="AE15" s="2">
        <v>7096</v>
      </c>
      <c r="AF15" s="2">
        <v>5759</v>
      </c>
      <c r="AG15" s="2">
        <v>4555</v>
      </c>
      <c r="AH15" s="2">
        <v>3478</v>
      </c>
      <c r="AI15" s="2">
        <v>2567</v>
      </c>
      <c r="AJ15" s="2">
        <v>1761</v>
      </c>
      <c r="AK15" s="2">
        <v>1145</v>
      </c>
      <c r="AL15" s="2">
        <v>1662</v>
      </c>
      <c r="AM15" s="2">
        <v>2130</v>
      </c>
      <c r="AN15" s="2">
        <v>2579</v>
      </c>
      <c r="AO15" s="2">
        <v>3028</v>
      </c>
      <c r="AP15" s="2">
        <v>3513</v>
      </c>
      <c r="AQ15" s="2">
        <v>3942</v>
      </c>
      <c r="AR15" s="2">
        <v>4325</v>
      </c>
      <c r="AS15" s="2">
        <v>4669</v>
      </c>
      <c r="AT15" s="2">
        <v>4974</v>
      </c>
      <c r="AU15" s="2">
        <v>4885</v>
      </c>
      <c r="AV15" s="2">
        <v>4776</v>
      </c>
      <c r="AW15" s="2">
        <v>4645</v>
      </c>
      <c r="AX15" s="2">
        <v>4504</v>
      </c>
      <c r="AY15" s="2">
        <v>4362</v>
      </c>
      <c r="AZ15" s="2">
        <v>4209</v>
      </c>
      <c r="BA15" s="2">
        <v>4046</v>
      </c>
      <c r="BB15" s="2">
        <v>3899</v>
      </c>
      <c r="BC15" s="2">
        <v>3760</v>
      </c>
      <c r="BD15" s="2">
        <v>3653</v>
      </c>
      <c r="BE15" s="2">
        <v>3553</v>
      </c>
      <c r="BF15" s="2">
        <v>3462</v>
      </c>
      <c r="BG15" s="2">
        <v>3398</v>
      </c>
      <c r="BH15" s="2">
        <v>3321</v>
      </c>
      <c r="BI15" s="2">
        <v>3275</v>
      </c>
      <c r="BJ15" s="2">
        <v>3241</v>
      </c>
      <c r="BK15" s="2">
        <v>3231</v>
      </c>
      <c r="BL15" s="2">
        <v>3212</v>
      </c>
      <c r="BM15" s="2">
        <v>3212</v>
      </c>
      <c r="BN15" s="2">
        <v>3209</v>
      </c>
      <c r="BO15" s="2">
        <v>3211</v>
      </c>
      <c r="BP15" s="2">
        <v>3207</v>
      </c>
      <c r="BQ15" s="2">
        <v>3203</v>
      </c>
      <c r="BR15" s="2">
        <v>3197</v>
      </c>
      <c r="BS15" s="2">
        <v>3178</v>
      </c>
      <c r="BT15" s="2">
        <v>3170</v>
      </c>
      <c r="BU15" s="2">
        <v>3144</v>
      </c>
      <c r="BV15" s="2">
        <v>3118</v>
      </c>
      <c r="BW15" s="2">
        <v>3095</v>
      </c>
      <c r="BX15" s="2">
        <v>3056</v>
      </c>
      <c r="BY15" s="2">
        <v>3013</v>
      </c>
      <c r="BZ15" s="2">
        <v>2974</v>
      </c>
      <c r="CA15" s="2">
        <v>2927</v>
      </c>
      <c r="CB15" s="2">
        <v>2892</v>
      </c>
      <c r="CC15" s="2">
        <v>2838</v>
      </c>
    </row>
    <row r="16" spans="1:82" x14ac:dyDescent="0.25">
      <c r="A16" s="2" t="str">
        <f>"Statistische aanpassing"</f>
        <v>Statistische aanpassing</v>
      </c>
      <c r="B16" s="2">
        <v>-86</v>
      </c>
      <c r="C16" s="2">
        <v>457</v>
      </c>
      <c r="D16" s="2">
        <v>611</v>
      </c>
      <c r="E16" s="2">
        <v>837</v>
      </c>
      <c r="F16" s="2">
        <v>-1889</v>
      </c>
      <c r="G16" s="2">
        <v>1631</v>
      </c>
      <c r="H16" s="2">
        <v>2004</v>
      </c>
      <c r="I16" s="2">
        <v>2060</v>
      </c>
      <c r="J16" s="2">
        <v>1834</v>
      </c>
      <c r="K16" s="2">
        <v>794</v>
      </c>
      <c r="L16" s="2">
        <v>683</v>
      </c>
      <c r="M16" s="2">
        <v>1496</v>
      </c>
      <c r="N16" s="2">
        <v>1122</v>
      </c>
      <c r="O16" s="2">
        <v>1126</v>
      </c>
      <c r="P16" s="2">
        <v>2526</v>
      </c>
      <c r="Q16" s="2">
        <v>1611</v>
      </c>
      <c r="R16" s="2">
        <v>-76</v>
      </c>
      <c r="S16" s="2">
        <v>-1535</v>
      </c>
      <c r="T16" s="2">
        <v>40</v>
      </c>
      <c r="U16" s="2">
        <v>3783</v>
      </c>
      <c r="V16" s="2">
        <v>-128</v>
      </c>
      <c r="W16" s="2">
        <v>1127</v>
      </c>
      <c r="X16" s="2">
        <v>550</v>
      </c>
      <c r="Y16" s="2">
        <v>-481</v>
      </c>
      <c r="Z16" s="2">
        <v>-141</v>
      </c>
      <c r="AA16" s="2">
        <v>-317</v>
      </c>
      <c r="AB16" s="2">
        <v>165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</row>
    <row r="17" spans="1:82" ht="15.75" thickBot="1" x14ac:dyDescent="0.3">
      <c r="A17" s="3" t="str">
        <f>"Bevolking op 31/12"</f>
        <v>Bevolking op 31/12</v>
      </c>
      <c r="B17" s="3">
        <v>951217</v>
      </c>
      <c r="C17" s="3">
        <v>950339</v>
      </c>
      <c r="D17" s="3">
        <v>949070</v>
      </c>
      <c r="E17" s="3">
        <v>951580</v>
      </c>
      <c r="F17" s="3">
        <v>948122</v>
      </c>
      <c r="G17" s="3">
        <v>950597</v>
      </c>
      <c r="H17" s="3">
        <v>953175</v>
      </c>
      <c r="I17" s="3">
        <v>954460</v>
      </c>
      <c r="J17" s="3">
        <v>959318</v>
      </c>
      <c r="K17" s="3">
        <v>964405</v>
      </c>
      <c r="L17" s="3">
        <v>978384</v>
      </c>
      <c r="M17" s="3">
        <v>992041</v>
      </c>
      <c r="N17" s="3">
        <v>999899</v>
      </c>
      <c r="O17" s="3">
        <v>1006749</v>
      </c>
      <c r="P17" s="3">
        <v>1018804</v>
      </c>
      <c r="Q17" s="3">
        <v>1031215</v>
      </c>
      <c r="R17" s="3">
        <v>1048491</v>
      </c>
      <c r="S17" s="3">
        <v>1068532</v>
      </c>
      <c r="T17" s="3">
        <v>1089538</v>
      </c>
      <c r="U17" s="3">
        <v>1119088</v>
      </c>
      <c r="V17" s="3">
        <v>1138854</v>
      </c>
      <c r="W17" s="3">
        <v>1154635</v>
      </c>
      <c r="X17" s="3">
        <v>1163486</v>
      </c>
      <c r="Y17" s="3">
        <v>1175173</v>
      </c>
      <c r="Z17" s="3">
        <v>1187890</v>
      </c>
      <c r="AA17" s="3">
        <v>1191604</v>
      </c>
      <c r="AB17" s="3">
        <v>1198726</v>
      </c>
      <c r="AC17" s="3">
        <v>1205464</v>
      </c>
      <c r="AD17" s="3">
        <v>1212352</v>
      </c>
      <c r="AE17" s="3">
        <v>1219448</v>
      </c>
      <c r="AF17" s="3">
        <v>1225207</v>
      </c>
      <c r="AG17" s="3">
        <v>1229762</v>
      </c>
      <c r="AH17" s="3">
        <v>1233240</v>
      </c>
      <c r="AI17" s="3">
        <v>1235807</v>
      </c>
      <c r="AJ17" s="3">
        <v>1237568</v>
      </c>
      <c r="AK17" s="3">
        <v>1238713</v>
      </c>
      <c r="AL17" s="3">
        <v>1240375</v>
      </c>
      <c r="AM17" s="3">
        <v>1242505</v>
      </c>
      <c r="AN17" s="3">
        <v>1245084</v>
      </c>
      <c r="AO17" s="3">
        <v>1248112</v>
      </c>
      <c r="AP17" s="3">
        <v>1251625</v>
      </c>
      <c r="AQ17" s="3">
        <v>1255567</v>
      </c>
      <c r="AR17" s="3">
        <v>1259892</v>
      </c>
      <c r="AS17" s="3">
        <v>1264561</v>
      </c>
      <c r="AT17" s="3">
        <v>1269535</v>
      </c>
      <c r="AU17" s="3">
        <v>1274420</v>
      </c>
      <c r="AV17" s="3">
        <v>1279196</v>
      </c>
      <c r="AW17" s="3">
        <v>1283841</v>
      </c>
      <c r="AX17" s="3">
        <v>1288345</v>
      </c>
      <c r="AY17" s="3">
        <v>1292707</v>
      </c>
      <c r="AZ17" s="3">
        <v>1296916</v>
      </c>
      <c r="BA17" s="3">
        <v>1300962</v>
      </c>
      <c r="BB17" s="3">
        <v>1304861</v>
      </c>
      <c r="BC17" s="3">
        <v>1308621</v>
      </c>
      <c r="BD17" s="3">
        <v>1312274</v>
      </c>
      <c r="BE17" s="3">
        <v>1315827</v>
      </c>
      <c r="BF17" s="3">
        <v>1319289</v>
      </c>
      <c r="BG17" s="3">
        <v>1322687</v>
      </c>
      <c r="BH17" s="3">
        <v>1326008</v>
      </c>
      <c r="BI17" s="3">
        <v>1329283</v>
      </c>
      <c r="BJ17" s="3">
        <v>1332524</v>
      </c>
      <c r="BK17" s="3">
        <v>1335755</v>
      </c>
      <c r="BL17" s="3">
        <v>1338967</v>
      </c>
      <c r="BM17" s="3">
        <v>1342179</v>
      </c>
      <c r="BN17" s="3">
        <v>1345388</v>
      </c>
      <c r="BO17" s="3">
        <v>1348599</v>
      </c>
      <c r="BP17" s="3">
        <v>1351806</v>
      </c>
      <c r="BQ17" s="3">
        <v>1355009</v>
      </c>
      <c r="BR17" s="3">
        <v>1358206</v>
      </c>
      <c r="BS17" s="3">
        <v>1361384</v>
      </c>
      <c r="BT17" s="3">
        <v>1364554</v>
      </c>
      <c r="BU17" s="3">
        <v>1367698</v>
      </c>
      <c r="BV17" s="3">
        <v>1370816</v>
      </c>
      <c r="BW17" s="3">
        <v>1373911</v>
      </c>
      <c r="BX17" s="3">
        <v>1376967</v>
      </c>
      <c r="BY17" s="3">
        <v>1379980</v>
      </c>
      <c r="BZ17" s="3">
        <v>1382954</v>
      </c>
      <c r="CA17" s="3">
        <v>1385881</v>
      </c>
      <c r="CB17" s="3">
        <v>1388773</v>
      </c>
      <c r="CC17" s="3">
        <v>1391611</v>
      </c>
    </row>
    <row r="18" spans="1:82" x14ac:dyDescent="0.25">
      <c r="A18" t="s">
        <v>3</v>
      </c>
    </row>
    <row r="20" spans="1:82" x14ac:dyDescent="0.25">
      <c r="A20" s="1" t="s">
        <v>4</v>
      </c>
    </row>
    <row r="21" spans="1:82" x14ac:dyDescent="0.25">
      <c r="A21" t="s">
        <v>1</v>
      </c>
    </row>
    <row r="22" spans="1:82" ht="15.75" thickBot="1" x14ac:dyDescent="0.3">
      <c r="A22" t="s">
        <v>2</v>
      </c>
    </row>
    <row r="23" spans="1:82" x14ac:dyDescent="0.25">
      <c r="A23" s="4"/>
      <c r="B23" s="5" t="str">
        <f>"1991"</f>
        <v>1991</v>
      </c>
      <c r="C23" s="5" t="str">
        <f>"1992"</f>
        <v>1992</v>
      </c>
      <c r="D23" s="5" t="str">
        <f>"1993"</f>
        <v>1993</v>
      </c>
      <c r="E23" s="5" t="str">
        <f>"1994"</f>
        <v>1994</v>
      </c>
      <c r="F23" s="5" t="str">
        <f>"1995"</f>
        <v>1995</v>
      </c>
      <c r="G23" s="5" t="str">
        <f>"1996"</f>
        <v>1996</v>
      </c>
      <c r="H23" s="5" t="str">
        <f>"1997"</f>
        <v>1997</v>
      </c>
      <c r="I23" s="5" t="str">
        <f>"1998"</f>
        <v>1998</v>
      </c>
      <c r="J23" s="5" t="str">
        <f>"1999"</f>
        <v>1999</v>
      </c>
      <c r="K23" s="5" t="str">
        <f>"2000"</f>
        <v>2000</v>
      </c>
      <c r="L23" s="5" t="str">
        <f>"2001"</f>
        <v>2001</v>
      </c>
      <c r="M23" s="5" t="str">
        <f>"2002"</f>
        <v>2002</v>
      </c>
      <c r="N23" s="5" t="str">
        <f>"2003"</f>
        <v>2003</v>
      </c>
      <c r="O23" s="5" t="str">
        <f>"2004"</f>
        <v>2004</v>
      </c>
      <c r="P23" s="5" t="str">
        <f>"2005"</f>
        <v>2005</v>
      </c>
      <c r="Q23" s="5" t="str">
        <f>"2006"</f>
        <v>2006</v>
      </c>
      <c r="R23" s="5" t="str">
        <f>"2007"</f>
        <v>2007</v>
      </c>
      <c r="S23" s="5" t="str">
        <f>"2008"</f>
        <v>2008</v>
      </c>
      <c r="T23" s="5" t="str">
        <f>"2009"</f>
        <v>2009</v>
      </c>
      <c r="U23" s="5" t="str">
        <f>"2010"</f>
        <v>2010</v>
      </c>
      <c r="V23" s="5" t="str">
        <f>"2011"</f>
        <v>2011</v>
      </c>
      <c r="W23" s="5" t="str">
        <f>"2012"</f>
        <v>2012</v>
      </c>
      <c r="X23" s="5" t="str">
        <f>"2013"</f>
        <v>2013</v>
      </c>
      <c r="Y23" s="5" t="str">
        <f>"2014"</f>
        <v>2014</v>
      </c>
      <c r="Z23" s="5" t="str">
        <f>"2015"</f>
        <v>2015</v>
      </c>
      <c r="AA23" s="5" t="str">
        <f>"2016"</f>
        <v>2016</v>
      </c>
      <c r="AB23" s="5" t="str">
        <f>"2017"</f>
        <v>2017</v>
      </c>
      <c r="AC23" s="5" t="str">
        <f>"2018"</f>
        <v>2018</v>
      </c>
      <c r="AD23" s="5" t="str">
        <f>"2019"</f>
        <v>2019</v>
      </c>
      <c r="AE23" s="5" t="str">
        <f>"2020"</f>
        <v>2020</v>
      </c>
      <c r="AF23" s="5" t="str">
        <f>"2021"</f>
        <v>2021</v>
      </c>
      <c r="AG23" s="5" t="str">
        <f>"2022"</f>
        <v>2022</v>
      </c>
      <c r="AH23" s="5" t="str">
        <f>"2023"</f>
        <v>2023</v>
      </c>
      <c r="AI23" s="5" t="str">
        <f>"2024"</f>
        <v>2024</v>
      </c>
      <c r="AJ23" s="5" t="str">
        <f>"2025"</f>
        <v>2025</v>
      </c>
      <c r="AK23" s="5" t="str">
        <f>"2026"</f>
        <v>2026</v>
      </c>
      <c r="AL23" s="5" t="str">
        <f>"2027"</f>
        <v>2027</v>
      </c>
      <c r="AM23" s="5" t="str">
        <f>"2028"</f>
        <v>2028</v>
      </c>
      <c r="AN23" s="5" t="str">
        <f>"2029"</f>
        <v>2029</v>
      </c>
      <c r="AO23" s="5" t="str">
        <f>"2030"</f>
        <v>2030</v>
      </c>
      <c r="AP23" s="5" t="str">
        <f>"2031"</f>
        <v>2031</v>
      </c>
      <c r="AQ23" s="5" t="str">
        <f>"2032"</f>
        <v>2032</v>
      </c>
      <c r="AR23" s="5" t="str">
        <f>"2033"</f>
        <v>2033</v>
      </c>
      <c r="AS23" s="5" t="str">
        <f>"2034"</f>
        <v>2034</v>
      </c>
      <c r="AT23" s="5" t="str">
        <f>"2035"</f>
        <v>2035</v>
      </c>
      <c r="AU23" s="5" t="str">
        <f>"2036"</f>
        <v>2036</v>
      </c>
      <c r="AV23" s="5" t="str">
        <f>"2037"</f>
        <v>2037</v>
      </c>
      <c r="AW23" s="5" t="str">
        <f>"2038"</f>
        <v>2038</v>
      </c>
      <c r="AX23" s="5" t="str">
        <f>"2039"</f>
        <v>2039</v>
      </c>
      <c r="AY23" s="5" t="str">
        <f>"2040"</f>
        <v>2040</v>
      </c>
      <c r="AZ23" s="5" t="str">
        <f>"2041"</f>
        <v>2041</v>
      </c>
      <c r="BA23" s="5" t="str">
        <f>"2042"</f>
        <v>2042</v>
      </c>
      <c r="BB23" s="5" t="str">
        <f>"2043"</f>
        <v>2043</v>
      </c>
      <c r="BC23" s="5" t="str">
        <f>"2044"</f>
        <v>2044</v>
      </c>
      <c r="BD23" s="5" t="str">
        <f>"2045"</f>
        <v>2045</v>
      </c>
      <c r="BE23" s="5" t="str">
        <f>"2046"</f>
        <v>2046</v>
      </c>
      <c r="BF23" s="5" t="str">
        <f>"2047"</f>
        <v>2047</v>
      </c>
      <c r="BG23" s="5" t="str">
        <f>"2048"</f>
        <v>2048</v>
      </c>
      <c r="BH23" s="5" t="str">
        <f>"2049"</f>
        <v>2049</v>
      </c>
      <c r="BI23" s="5" t="str">
        <f>"2050"</f>
        <v>2050</v>
      </c>
      <c r="BJ23" s="5" t="str">
        <f>"2051"</f>
        <v>2051</v>
      </c>
      <c r="BK23" s="5" t="str">
        <f>"2052"</f>
        <v>2052</v>
      </c>
      <c r="BL23" s="5" t="str">
        <f>"2053"</f>
        <v>2053</v>
      </c>
      <c r="BM23" s="5" t="str">
        <f>"2054"</f>
        <v>2054</v>
      </c>
      <c r="BN23" s="5" t="str">
        <f>"2055"</f>
        <v>2055</v>
      </c>
      <c r="BO23" s="5" t="str">
        <f>"2056"</f>
        <v>2056</v>
      </c>
      <c r="BP23" s="5" t="str">
        <f>"2057"</f>
        <v>2057</v>
      </c>
      <c r="BQ23" s="5" t="str">
        <f>"2058"</f>
        <v>2058</v>
      </c>
      <c r="BR23" s="5" t="str">
        <f>"2059"</f>
        <v>2059</v>
      </c>
      <c r="BS23" s="5" t="str">
        <f>"2060"</f>
        <v>2060</v>
      </c>
      <c r="BT23" s="5" t="str">
        <f>"2061"</f>
        <v>2061</v>
      </c>
      <c r="BU23" s="5" t="str">
        <f>"2062"</f>
        <v>2062</v>
      </c>
      <c r="BV23" s="5" t="str">
        <f>"2063"</f>
        <v>2063</v>
      </c>
      <c r="BW23" s="5" t="str">
        <f>"2064"</f>
        <v>2064</v>
      </c>
      <c r="BX23" s="5" t="str">
        <f>"2065"</f>
        <v>2065</v>
      </c>
      <c r="BY23" s="5" t="str">
        <f>"2066"</f>
        <v>2066</v>
      </c>
      <c r="BZ23" s="5" t="str">
        <f>"2067"</f>
        <v>2067</v>
      </c>
      <c r="CA23" s="5" t="str">
        <f>"2068"</f>
        <v>2068</v>
      </c>
      <c r="CB23" s="5" t="str">
        <f>"2069"</f>
        <v>2069</v>
      </c>
      <c r="CC23" s="5" t="str">
        <f>"2070"</f>
        <v>2070</v>
      </c>
      <c r="CD23" s="1"/>
    </row>
    <row r="24" spans="1:82" x14ac:dyDescent="0.25">
      <c r="A24" s="2" t="str">
        <f>"Bevolking op 01/01"</f>
        <v>Bevolking op 01/01</v>
      </c>
      <c r="B24" s="2">
        <v>452794</v>
      </c>
      <c r="C24" s="2">
        <v>448677</v>
      </c>
      <c r="D24" s="2">
        <v>449297</v>
      </c>
      <c r="E24" s="2">
        <v>449346</v>
      </c>
      <c r="F24" s="2">
        <v>451572</v>
      </c>
      <c r="G24" s="2">
        <v>450138</v>
      </c>
      <c r="H24" s="2">
        <v>451591</v>
      </c>
      <c r="I24" s="2">
        <v>453681</v>
      </c>
      <c r="J24" s="2">
        <v>454957</v>
      </c>
      <c r="K24" s="2">
        <v>457852</v>
      </c>
      <c r="L24" s="2">
        <v>461065</v>
      </c>
      <c r="M24" s="2">
        <v>468723</v>
      </c>
      <c r="N24" s="2">
        <v>476692</v>
      </c>
      <c r="O24" s="2">
        <v>480334</v>
      </c>
      <c r="P24" s="2">
        <v>483586</v>
      </c>
      <c r="Q24" s="2">
        <v>489684</v>
      </c>
      <c r="R24" s="2">
        <v>496788</v>
      </c>
      <c r="S24" s="2">
        <v>505963</v>
      </c>
      <c r="T24" s="2">
        <v>516250</v>
      </c>
      <c r="U24" s="2">
        <v>526787</v>
      </c>
      <c r="V24" s="2">
        <v>542383</v>
      </c>
      <c r="W24" s="2">
        <v>552864</v>
      </c>
      <c r="X24" s="2">
        <v>561660</v>
      </c>
      <c r="Y24" s="2">
        <v>566630</v>
      </c>
      <c r="Z24" s="2">
        <v>572701</v>
      </c>
      <c r="AA24" s="2">
        <v>579795</v>
      </c>
      <c r="AB24" s="2">
        <v>582375</v>
      </c>
      <c r="AC24" s="2">
        <v>586625</v>
      </c>
      <c r="AD24" s="2">
        <v>590427</v>
      </c>
      <c r="AE24" s="2">
        <v>594286</v>
      </c>
      <c r="AF24" s="2">
        <v>598228</v>
      </c>
      <c r="AG24" s="2">
        <v>601411</v>
      </c>
      <c r="AH24" s="2">
        <v>603924</v>
      </c>
      <c r="AI24" s="2">
        <v>605832</v>
      </c>
      <c r="AJ24" s="2">
        <v>607245</v>
      </c>
      <c r="AK24" s="2">
        <v>608214</v>
      </c>
      <c r="AL24" s="2">
        <v>608847</v>
      </c>
      <c r="AM24" s="2">
        <v>609787</v>
      </c>
      <c r="AN24" s="2">
        <v>610997</v>
      </c>
      <c r="AO24" s="2">
        <v>612461</v>
      </c>
      <c r="AP24" s="2">
        <v>614180</v>
      </c>
      <c r="AQ24" s="2">
        <v>616177</v>
      </c>
      <c r="AR24" s="2">
        <v>618417</v>
      </c>
      <c r="AS24" s="2">
        <v>620868</v>
      </c>
      <c r="AT24" s="2">
        <v>623512</v>
      </c>
      <c r="AU24" s="2">
        <v>626337</v>
      </c>
      <c r="AV24" s="2">
        <v>629115</v>
      </c>
      <c r="AW24" s="2">
        <v>631839</v>
      </c>
      <c r="AX24" s="2">
        <v>634493</v>
      </c>
      <c r="AY24" s="2">
        <v>637081</v>
      </c>
      <c r="AZ24" s="2">
        <v>639594</v>
      </c>
      <c r="BA24" s="2">
        <v>642033</v>
      </c>
      <c r="BB24" s="2">
        <v>644390</v>
      </c>
      <c r="BC24" s="2">
        <v>646666</v>
      </c>
      <c r="BD24" s="2">
        <v>648863</v>
      </c>
      <c r="BE24" s="2">
        <v>651000</v>
      </c>
      <c r="BF24" s="2">
        <v>653073</v>
      </c>
      <c r="BG24" s="2">
        <v>655096</v>
      </c>
      <c r="BH24" s="2">
        <v>657080</v>
      </c>
      <c r="BI24" s="2">
        <v>659016</v>
      </c>
      <c r="BJ24" s="2">
        <v>660917</v>
      </c>
      <c r="BK24" s="2">
        <v>662799</v>
      </c>
      <c r="BL24" s="2">
        <v>664669</v>
      </c>
      <c r="BM24" s="2">
        <v>666517</v>
      </c>
      <c r="BN24" s="2">
        <v>668363</v>
      </c>
      <c r="BO24" s="2">
        <v>670205</v>
      </c>
      <c r="BP24" s="2">
        <v>672044</v>
      </c>
      <c r="BQ24" s="2">
        <v>673882</v>
      </c>
      <c r="BR24" s="2">
        <v>675717</v>
      </c>
      <c r="BS24" s="2">
        <v>677545</v>
      </c>
      <c r="BT24" s="2">
        <v>679369</v>
      </c>
      <c r="BU24" s="2">
        <v>681187</v>
      </c>
      <c r="BV24" s="2">
        <v>682989</v>
      </c>
      <c r="BW24" s="2">
        <v>684786</v>
      </c>
      <c r="BX24" s="2">
        <v>686580</v>
      </c>
      <c r="BY24" s="2">
        <v>688357</v>
      </c>
      <c r="BZ24" s="2">
        <v>690121</v>
      </c>
      <c r="CA24" s="2">
        <v>691872</v>
      </c>
      <c r="CB24" s="2">
        <v>693600</v>
      </c>
      <c r="CC24" s="2">
        <v>695316</v>
      </c>
    </row>
    <row r="25" spans="1:82" x14ac:dyDescent="0.25">
      <c r="A25" s="2" t="str">
        <f>"Natuurlijk saldo"</f>
        <v>Natuurlijk saldo</v>
      </c>
      <c r="B25" s="2">
        <v>1399</v>
      </c>
      <c r="C25" s="2">
        <v>1539</v>
      </c>
      <c r="D25" s="2">
        <v>1366</v>
      </c>
      <c r="E25" s="2">
        <v>1550</v>
      </c>
      <c r="F25" s="2">
        <v>1409</v>
      </c>
      <c r="G25" s="2">
        <v>1578</v>
      </c>
      <c r="H25" s="2">
        <v>1807</v>
      </c>
      <c r="I25" s="2">
        <v>1820</v>
      </c>
      <c r="J25" s="2">
        <v>1860</v>
      </c>
      <c r="K25" s="2">
        <v>2360</v>
      </c>
      <c r="L25" s="2">
        <v>2690</v>
      </c>
      <c r="M25" s="2">
        <v>2407</v>
      </c>
      <c r="N25" s="2">
        <v>2782</v>
      </c>
      <c r="O25" s="2">
        <v>3337</v>
      </c>
      <c r="P25" s="2">
        <v>3472</v>
      </c>
      <c r="Q25" s="2">
        <v>4046</v>
      </c>
      <c r="R25" s="2">
        <v>4641</v>
      </c>
      <c r="S25" s="2">
        <v>4708</v>
      </c>
      <c r="T25" s="2">
        <v>4926</v>
      </c>
      <c r="U25" s="2">
        <v>5094</v>
      </c>
      <c r="V25" s="2">
        <v>5318</v>
      </c>
      <c r="W25" s="2">
        <v>5114</v>
      </c>
      <c r="X25" s="2">
        <v>5113</v>
      </c>
      <c r="Y25" s="2">
        <v>5195</v>
      </c>
      <c r="Z25" s="2">
        <v>5029</v>
      </c>
      <c r="AA25" s="2">
        <v>4867</v>
      </c>
      <c r="AB25" s="2">
        <v>4746</v>
      </c>
      <c r="AC25" s="2">
        <v>4722</v>
      </c>
      <c r="AD25" s="2">
        <v>4831</v>
      </c>
      <c r="AE25" s="2">
        <v>4945</v>
      </c>
      <c r="AF25" s="2">
        <v>5069</v>
      </c>
      <c r="AG25" s="2">
        <v>5178</v>
      </c>
      <c r="AH25" s="2">
        <v>5278</v>
      </c>
      <c r="AI25" s="2">
        <v>5369</v>
      </c>
      <c r="AJ25" s="2">
        <v>5457</v>
      </c>
      <c r="AK25" s="2">
        <v>5548</v>
      </c>
      <c r="AL25" s="2">
        <v>5646</v>
      </c>
      <c r="AM25" s="2">
        <v>5762</v>
      </c>
      <c r="AN25" s="2">
        <v>5899</v>
      </c>
      <c r="AO25" s="2">
        <v>6049</v>
      </c>
      <c r="AP25" s="2">
        <v>6048</v>
      </c>
      <c r="AQ25" s="2">
        <v>6051</v>
      </c>
      <c r="AR25" s="2">
        <v>6067</v>
      </c>
      <c r="AS25" s="2">
        <v>6086</v>
      </c>
      <c r="AT25" s="2">
        <v>6107</v>
      </c>
      <c r="AU25" s="2">
        <v>6131</v>
      </c>
      <c r="AV25" s="2">
        <v>6145</v>
      </c>
      <c r="AW25" s="2">
        <v>6153</v>
      </c>
      <c r="AX25" s="2">
        <v>6151</v>
      </c>
      <c r="AY25" s="2">
        <v>6140</v>
      </c>
      <c r="AZ25" s="2">
        <v>6123</v>
      </c>
      <c r="BA25" s="2">
        <v>6095</v>
      </c>
      <c r="BB25" s="2">
        <v>6059</v>
      </c>
      <c r="BC25" s="2">
        <v>6019</v>
      </c>
      <c r="BD25" s="2">
        <v>5976</v>
      </c>
      <c r="BE25" s="2">
        <v>5933</v>
      </c>
      <c r="BF25" s="2">
        <v>5893</v>
      </c>
      <c r="BG25" s="2">
        <v>5857</v>
      </c>
      <c r="BH25" s="2">
        <v>5827</v>
      </c>
      <c r="BI25" s="2">
        <v>5801</v>
      </c>
      <c r="BJ25" s="2">
        <v>5782</v>
      </c>
      <c r="BK25" s="2">
        <v>5773</v>
      </c>
      <c r="BL25" s="2">
        <v>5768</v>
      </c>
      <c r="BM25" s="2">
        <v>5771</v>
      </c>
      <c r="BN25" s="2">
        <v>5782</v>
      </c>
      <c r="BO25" s="2">
        <v>5796</v>
      </c>
      <c r="BP25" s="2">
        <v>5817</v>
      </c>
      <c r="BQ25" s="2">
        <v>5844</v>
      </c>
      <c r="BR25" s="2">
        <v>5872</v>
      </c>
      <c r="BS25" s="2">
        <v>5902</v>
      </c>
      <c r="BT25" s="2">
        <v>5935</v>
      </c>
      <c r="BU25" s="2">
        <v>5965</v>
      </c>
      <c r="BV25" s="2">
        <v>5995</v>
      </c>
      <c r="BW25" s="2">
        <v>6026</v>
      </c>
      <c r="BX25" s="2">
        <v>6057</v>
      </c>
      <c r="BY25" s="2">
        <v>6086</v>
      </c>
      <c r="BZ25" s="2">
        <v>6114</v>
      </c>
      <c r="CA25" s="2">
        <v>6137</v>
      </c>
      <c r="CB25" s="2">
        <v>6163</v>
      </c>
      <c r="CC25" s="2">
        <v>6186</v>
      </c>
    </row>
    <row r="26" spans="1:82" x14ac:dyDescent="0.25">
      <c r="A26" s="2" t="str">
        <f>"Geboorten"</f>
        <v>Geboorten</v>
      </c>
      <c r="B26" s="2">
        <v>6654</v>
      </c>
      <c r="C26" s="2">
        <v>6680</v>
      </c>
      <c r="D26" s="2">
        <v>6481</v>
      </c>
      <c r="E26" s="2">
        <v>6600</v>
      </c>
      <c r="F26" s="2">
        <v>6420</v>
      </c>
      <c r="G26" s="2">
        <v>6413</v>
      </c>
      <c r="H26" s="2">
        <v>6657</v>
      </c>
      <c r="I26" s="2">
        <v>6548</v>
      </c>
      <c r="J26" s="2">
        <v>6713</v>
      </c>
      <c r="K26" s="2">
        <v>7038</v>
      </c>
      <c r="L26" s="2">
        <v>7351</v>
      </c>
      <c r="M26" s="2">
        <v>7078</v>
      </c>
      <c r="N26" s="2">
        <v>7427</v>
      </c>
      <c r="O26" s="2">
        <v>7799</v>
      </c>
      <c r="P26" s="2">
        <v>7911</v>
      </c>
      <c r="Q26" s="2">
        <v>8383</v>
      </c>
      <c r="R26" s="2">
        <v>8941</v>
      </c>
      <c r="S26" s="2">
        <v>9068</v>
      </c>
      <c r="T26" s="2">
        <v>9320</v>
      </c>
      <c r="U26" s="2">
        <v>9548</v>
      </c>
      <c r="V26" s="2">
        <v>9379</v>
      </c>
      <c r="W26" s="2">
        <v>9502</v>
      </c>
      <c r="X26" s="2">
        <v>9464</v>
      </c>
      <c r="Y26" s="2">
        <v>9471</v>
      </c>
      <c r="Z26" s="2">
        <v>9370</v>
      </c>
      <c r="AA26" s="2">
        <v>9193</v>
      </c>
      <c r="AB26" s="2">
        <v>9062</v>
      </c>
      <c r="AC26" s="2">
        <v>8952</v>
      </c>
      <c r="AD26" s="2">
        <v>9046</v>
      </c>
      <c r="AE26" s="2">
        <v>9147</v>
      </c>
      <c r="AF26" s="2">
        <v>9256</v>
      </c>
      <c r="AG26" s="2">
        <v>9351</v>
      </c>
      <c r="AH26" s="2">
        <v>9436</v>
      </c>
      <c r="AI26" s="2">
        <v>9515</v>
      </c>
      <c r="AJ26" s="2">
        <v>9594</v>
      </c>
      <c r="AK26" s="2">
        <v>9677</v>
      </c>
      <c r="AL26" s="2">
        <v>9769</v>
      </c>
      <c r="AM26" s="2">
        <v>9884</v>
      </c>
      <c r="AN26" s="2">
        <v>10021</v>
      </c>
      <c r="AO26" s="2">
        <v>10178</v>
      </c>
      <c r="AP26" s="2">
        <v>10187</v>
      </c>
      <c r="AQ26" s="2">
        <v>10205</v>
      </c>
      <c r="AR26" s="2">
        <v>10236</v>
      </c>
      <c r="AS26" s="2">
        <v>10272</v>
      </c>
      <c r="AT26" s="2">
        <v>10315</v>
      </c>
      <c r="AU26" s="2">
        <v>10362</v>
      </c>
      <c r="AV26" s="2">
        <v>10401</v>
      </c>
      <c r="AW26" s="2">
        <v>10435</v>
      </c>
      <c r="AX26" s="2">
        <v>10461</v>
      </c>
      <c r="AY26" s="2">
        <v>10476</v>
      </c>
      <c r="AZ26" s="2">
        <v>10485</v>
      </c>
      <c r="BA26" s="2">
        <v>10483</v>
      </c>
      <c r="BB26" s="2">
        <v>10473</v>
      </c>
      <c r="BC26" s="2">
        <v>10460</v>
      </c>
      <c r="BD26" s="2">
        <v>10443</v>
      </c>
      <c r="BE26" s="2">
        <v>10427</v>
      </c>
      <c r="BF26" s="2">
        <v>10412</v>
      </c>
      <c r="BG26" s="2">
        <v>10402</v>
      </c>
      <c r="BH26" s="2">
        <v>10398</v>
      </c>
      <c r="BI26" s="2">
        <v>10400</v>
      </c>
      <c r="BJ26" s="2">
        <v>10408</v>
      </c>
      <c r="BK26" s="2">
        <v>10424</v>
      </c>
      <c r="BL26" s="2">
        <v>10444</v>
      </c>
      <c r="BM26" s="2">
        <v>10469</v>
      </c>
      <c r="BN26" s="2">
        <v>10500</v>
      </c>
      <c r="BO26" s="2">
        <v>10534</v>
      </c>
      <c r="BP26" s="2">
        <v>10573</v>
      </c>
      <c r="BQ26" s="2">
        <v>10614</v>
      </c>
      <c r="BR26" s="2">
        <v>10656</v>
      </c>
      <c r="BS26" s="2">
        <v>10696</v>
      </c>
      <c r="BT26" s="2">
        <v>10736</v>
      </c>
      <c r="BU26" s="2">
        <v>10773</v>
      </c>
      <c r="BV26" s="2">
        <v>10806</v>
      </c>
      <c r="BW26" s="2">
        <v>10838</v>
      </c>
      <c r="BX26" s="2">
        <v>10865</v>
      </c>
      <c r="BY26" s="2">
        <v>10889</v>
      </c>
      <c r="BZ26" s="2">
        <v>10910</v>
      </c>
      <c r="CA26" s="2">
        <v>10927</v>
      </c>
      <c r="CB26" s="2">
        <v>10941</v>
      </c>
      <c r="CC26" s="2">
        <v>10952</v>
      </c>
    </row>
    <row r="27" spans="1:82" x14ac:dyDescent="0.25">
      <c r="A27" s="2" t="str">
        <f>"Overlijdens"</f>
        <v>Overlijdens</v>
      </c>
      <c r="B27" s="2">
        <v>5255</v>
      </c>
      <c r="C27" s="2">
        <v>5141</v>
      </c>
      <c r="D27" s="2">
        <v>5115</v>
      </c>
      <c r="E27" s="2">
        <v>5050</v>
      </c>
      <c r="F27" s="2">
        <v>5011</v>
      </c>
      <c r="G27" s="2">
        <v>4835</v>
      </c>
      <c r="H27" s="2">
        <v>4850</v>
      </c>
      <c r="I27" s="2">
        <v>4728</v>
      </c>
      <c r="J27" s="2">
        <v>4853</v>
      </c>
      <c r="K27" s="2">
        <v>4678</v>
      </c>
      <c r="L27" s="2">
        <v>4661</v>
      </c>
      <c r="M27" s="2">
        <v>4671</v>
      </c>
      <c r="N27" s="2">
        <v>4645</v>
      </c>
      <c r="O27" s="2">
        <v>4462</v>
      </c>
      <c r="P27" s="2">
        <v>4439</v>
      </c>
      <c r="Q27" s="2">
        <v>4337</v>
      </c>
      <c r="R27" s="2">
        <v>4300</v>
      </c>
      <c r="S27" s="2">
        <v>4360</v>
      </c>
      <c r="T27" s="2">
        <v>4394</v>
      </c>
      <c r="U27" s="2">
        <v>4454</v>
      </c>
      <c r="V27" s="2">
        <v>4061</v>
      </c>
      <c r="W27" s="2">
        <v>4388</v>
      </c>
      <c r="X27" s="2">
        <v>4351</v>
      </c>
      <c r="Y27" s="2">
        <v>4276</v>
      </c>
      <c r="Z27" s="2">
        <v>4341</v>
      </c>
      <c r="AA27" s="2">
        <v>4326</v>
      </c>
      <c r="AB27" s="2">
        <v>4316</v>
      </c>
      <c r="AC27" s="2">
        <v>4230</v>
      </c>
      <c r="AD27" s="2">
        <v>4215</v>
      </c>
      <c r="AE27" s="2">
        <v>4202</v>
      </c>
      <c r="AF27" s="2">
        <v>4187</v>
      </c>
      <c r="AG27" s="2">
        <v>4173</v>
      </c>
      <c r="AH27" s="2">
        <v>4158</v>
      </c>
      <c r="AI27" s="2">
        <v>4146</v>
      </c>
      <c r="AJ27" s="2">
        <v>4137</v>
      </c>
      <c r="AK27" s="2">
        <v>4129</v>
      </c>
      <c r="AL27" s="2">
        <v>4123</v>
      </c>
      <c r="AM27" s="2">
        <v>4122</v>
      </c>
      <c r="AN27" s="2">
        <v>4122</v>
      </c>
      <c r="AO27" s="2">
        <v>4129</v>
      </c>
      <c r="AP27" s="2">
        <v>4139</v>
      </c>
      <c r="AQ27" s="2">
        <v>4154</v>
      </c>
      <c r="AR27" s="2">
        <v>4169</v>
      </c>
      <c r="AS27" s="2">
        <v>4186</v>
      </c>
      <c r="AT27" s="2">
        <v>4208</v>
      </c>
      <c r="AU27" s="2">
        <v>4231</v>
      </c>
      <c r="AV27" s="2">
        <v>4256</v>
      </c>
      <c r="AW27" s="2">
        <v>4282</v>
      </c>
      <c r="AX27" s="2">
        <v>4310</v>
      </c>
      <c r="AY27" s="2">
        <v>4336</v>
      </c>
      <c r="AZ27" s="2">
        <v>4362</v>
      </c>
      <c r="BA27" s="2">
        <v>4388</v>
      </c>
      <c r="BB27" s="2">
        <v>4414</v>
      </c>
      <c r="BC27" s="2">
        <v>4441</v>
      </c>
      <c r="BD27" s="2">
        <v>4467</v>
      </c>
      <c r="BE27" s="2">
        <v>4494</v>
      </c>
      <c r="BF27" s="2">
        <v>4519</v>
      </c>
      <c r="BG27" s="2">
        <v>4545</v>
      </c>
      <c r="BH27" s="2">
        <v>4571</v>
      </c>
      <c r="BI27" s="2">
        <v>4599</v>
      </c>
      <c r="BJ27" s="2">
        <v>4626</v>
      </c>
      <c r="BK27" s="2">
        <v>4651</v>
      </c>
      <c r="BL27" s="2">
        <v>4676</v>
      </c>
      <c r="BM27" s="2">
        <v>4698</v>
      </c>
      <c r="BN27" s="2">
        <v>4718</v>
      </c>
      <c r="BO27" s="2">
        <v>4738</v>
      </c>
      <c r="BP27" s="2">
        <v>4756</v>
      </c>
      <c r="BQ27" s="2">
        <v>4770</v>
      </c>
      <c r="BR27" s="2">
        <v>4784</v>
      </c>
      <c r="BS27" s="2">
        <v>4794</v>
      </c>
      <c r="BT27" s="2">
        <v>4801</v>
      </c>
      <c r="BU27" s="2">
        <v>4808</v>
      </c>
      <c r="BV27" s="2">
        <v>4811</v>
      </c>
      <c r="BW27" s="2">
        <v>4812</v>
      </c>
      <c r="BX27" s="2">
        <v>4808</v>
      </c>
      <c r="BY27" s="2">
        <v>4803</v>
      </c>
      <c r="BZ27" s="2">
        <v>4796</v>
      </c>
      <c r="CA27" s="2">
        <v>4790</v>
      </c>
      <c r="CB27" s="2">
        <v>4778</v>
      </c>
      <c r="CC27" s="2">
        <v>4766</v>
      </c>
    </row>
    <row r="28" spans="1:82" x14ac:dyDescent="0.25">
      <c r="A28" s="2" t="str">
        <f>"Intern migratiesaldo"</f>
        <v>Intern migratiesaldo</v>
      </c>
      <c r="B28" s="2">
        <v>-6074</v>
      </c>
      <c r="C28" s="2">
        <v>-5737</v>
      </c>
      <c r="D28" s="2">
        <v>-5258</v>
      </c>
      <c r="E28" s="2">
        <v>-4154</v>
      </c>
      <c r="F28" s="2">
        <v>-3525</v>
      </c>
      <c r="G28" s="2">
        <v>-2961</v>
      </c>
      <c r="H28" s="2">
        <v>-2472</v>
      </c>
      <c r="I28" s="2">
        <v>-2749</v>
      </c>
      <c r="J28" s="2">
        <v>-2711</v>
      </c>
      <c r="K28" s="2">
        <v>-2633</v>
      </c>
      <c r="L28" s="2">
        <v>-3297</v>
      </c>
      <c r="M28" s="2">
        <v>-3821</v>
      </c>
      <c r="N28" s="2">
        <v>-5041</v>
      </c>
      <c r="O28" s="2">
        <v>-5772</v>
      </c>
      <c r="P28" s="2">
        <v>-5990</v>
      </c>
      <c r="Q28" s="2">
        <v>-6591</v>
      </c>
      <c r="R28" s="2">
        <v>-6373</v>
      </c>
      <c r="S28" s="2">
        <v>-6136</v>
      </c>
      <c r="T28" s="2">
        <v>-5782</v>
      </c>
      <c r="U28" s="2">
        <v>-6046</v>
      </c>
      <c r="V28" s="2">
        <v>-6175</v>
      </c>
      <c r="W28" s="2">
        <v>-6719</v>
      </c>
      <c r="X28" s="2">
        <v>-5950</v>
      </c>
      <c r="Y28" s="2">
        <v>-6614</v>
      </c>
      <c r="Z28" s="2">
        <v>-6437</v>
      </c>
      <c r="AA28" s="2">
        <v>-6947</v>
      </c>
      <c r="AB28" s="2">
        <v>-6866</v>
      </c>
      <c r="AC28" s="2">
        <v>-6856</v>
      </c>
      <c r="AD28" s="2">
        <v>-6960</v>
      </c>
      <c r="AE28" s="2">
        <v>-7079</v>
      </c>
      <c r="AF28" s="2">
        <v>-7114</v>
      </c>
      <c r="AG28" s="2">
        <v>-7139</v>
      </c>
      <c r="AH28" s="2">
        <v>-7162</v>
      </c>
      <c r="AI28" s="2">
        <v>-7166</v>
      </c>
      <c r="AJ28" s="2">
        <v>-7172</v>
      </c>
      <c r="AK28" s="2">
        <v>-7176</v>
      </c>
      <c r="AL28" s="2">
        <v>-7163</v>
      </c>
      <c r="AM28" s="2">
        <v>-7155</v>
      </c>
      <c r="AN28" s="2">
        <v>-7149</v>
      </c>
      <c r="AO28" s="2">
        <v>-7138</v>
      </c>
      <c r="AP28" s="2">
        <v>-7136</v>
      </c>
      <c r="AQ28" s="2">
        <v>-7140</v>
      </c>
      <c r="AR28" s="2">
        <v>-7161</v>
      </c>
      <c r="AS28" s="2">
        <v>-7186</v>
      </c>
      <c r="AT28" s="2">
        <v>-7212</v>
      </c>
      <c r="AU28" s="2">
        <v>-7264</v>
      </c>
      <c r="AV28" s="2">
        <v>-7320</v>
      </c>
      <c r="AW28" s="2">
        <v>-7390</v>
      </c>
      <c r="AX28" s="2">
        <v>-7448</v>
      </c>
      <c r="AY28" s="2">
        <v>-7508</v>
      </c>
      <c r="AZ28" s="2">
        <v>-7561</v>
      </c>
      <c r="BA28" s="2">
        <v>-7611</v>
      </c>
      <c r="BB28" s="2">
        <v>-7652</v>
      </c>
      <c r="BC28" s="2">
        <v>-7687</v>
      </c>
      <c r="BD28" s="2">
        <v>-7699</v>
      </c>
      <c r="BE28" s="2">
        <v>-7712</v>
      </c>
      <c r="BF28" s="2">
        <v>-7714</v>
      </c>
      <c r="BG28" s="2">
        <v>-7709</v>
      </c>
      <c r="BH28" s="2">
        <v>-7718</v>
      </c>
      <c r="BI28" s="2">
        <v>-7719</v>
      </c>
      <c r="BJ28" s="2">
        <v>-7710</v>
      </c>
      <c r="BK28" s="2">
        <v>-7705</v>
      </c>
      <c r="BL28" s="2">
        <v>-7714</v>
      </c>
      <c r="BM28" s="2">
        <v>-7710</v>
      </c>
      <c r="BN28" s="2">
        <v>-7715</v>
      </c>
      <c r="BO28" s="2">
        <v>-7724</v>
      </c>
      <c r="BP28" s="2">
        <v>-7735</v>
      </c>
      <c r="BQ28" s="2">
        <v>-7756</v>
      </c>
      <c r="BR28" s="2">
        <v>-7781</v>
      </c>
      <c r="BS28" s="2">
        <v>-7806</v>
      </c>
      <c r="BT28" s="2">
        <v>-7836</v>
      </c>
      <c r="BU28" s="2">
        <v>-7872</v>
      </c>
      <c r="BV28" s="2">
        <v>-7899</v>
      </c>
      <c r="BW28" s="2">
        <v>-7926</v>
      </c>
      <c r="BX28" s="2">
        <v>-7966</v>
      </c>
      <c r="BY28" s="2">
        <v>-8002</v>
      </c>
      <c r="BZ28" s="2">
        <v>-8038</v>
      </c>
      <c r="CA28" s="2">
        <v>-8080</v>
      </c>
      <c r="CB28" s="2">
        <v>-8114</v>
      </c>
      <c r="CC28" s="2">
        <v>-8151</v>
      </c>
    </row>
    <row r="29" spans="1:82" x14ac:dyDescent="0.25">
      <c r="A29" s="2" t="str">
        <f>"Interne immigratie"</f>
        <v>Interne immigratie</v>
      </c>
      <c r="B29" s="2">
        <v>8746</v>
      </c>
      <c r="C29" s="2">
        <v>9865</v>
      </c>
      <c r="D29" s="2">
        <v>10405</v>
      </c>
      <c r="E29" s="2">
        <v>11207</v>
      </c>
      <c r="F29" s="2">
        <v>10926</v>
      </c>
      <c r="G29" s="2">
        <v>11169</v>
      </c>
      <c r="H29" s="2">
        <v>11479</v>
      </c>
      <c r="I29" s="2">
        <v>11481</v>
      </c>
      <c r="J29" s="2">
        <v>11649</v>
      </c>
      <c r="K29" s="2">
        <v>10846</v>
      </c>
      <c r="L29" s="2">
        <v>10555</v>
      </c>
      <c r="M29" s="2">
        <v>10813</v>
      </c>
      <c r="N29" s="2">
        <v>10570</v>
      </c>
      <c r="O29" s="2">
        <v>10772</v>
      </c>
      <c r="P29" s="2">
        <v>10801</v>
      </c>
      <c r="Q29" s="2">
        <v>10527</v>
      </c>
      <c r="R29" s="2">
        <v>10912</v>
      </c>
      <c r="S29" s="2">
        <v>11129</v>
      </c>
      <c r="T29" s="2">
        <v>11038</v>
      </c>
      <c r="U29" s="2">
        <v>12417</v>
      </c>
      <c r="V29" s="2">
        <v>11791</v>
      </c>
      <c r="W29" s="2">
        <v>11521</v>
      </c>
      <c r="X29" s="2">
        <v>12240</v>
      </c>
      <c r="Y29" s="2">
        <v>11877</v>
      </c>
      <c r="Z29" s="2">
        <v>12421</v>
      </c>
      <c r="AA29" s="2">
        <v>12763</v>
      </c>
      <c r="AB29" s="2">
        <v>13128</v>
      </c>
      <c r="AC29" s="2">
        <v>12749</v>
      </c>
      <c r="AD29" s="2">
        <v>12803</v>
      </c>
      <c r="AE29" s="2">
        <v>12853</v>
      </c>
      <c r="AF29" s="2">
        <v>12918</v>
      </c>
      <c r="AG29" s="2">
        <v>12966</v>
      </c>
      <c r="AH29" s="2">
        <v>12996</v>
      </c>
      <c r="AI29" s="2">
        <v>13030</v>
      </c>
      <c r="AJ29" s="2">
        <v>13051</v>
      </c>
      <c r="AK29" s="2">
        <v>13065</v>
      </c>
      <c r="AL29" s="2">
        <v>13086</v>
      </c>
      <c r="AM29" s="2">
        <v>13121</v>
      </c>
      <c r="AN29" s="2">
        <v>13170</v>
      </c>
      <c r="AO29" s="2">
        <v>13234</v>
      </c>
      <c r="AP29" s="2">
        <v>13307</v>
      </c>
      <c r="AQ29" s="2">
        <v>13380</v>
      </c>
      <c r="AR29" s="2">
        <v>13448</v>
      </c>
      <c r="AS29" s="2">
        <v>13520</v>
      </c>
      <c r="AT29" s="2">
        <v>13594</v>
      </c>
      <c r="AU29" s="2">
        <v>13648</v>
      </c>
      <c r="AV29" s="2">
        <v>13689</v>
      </c>
      <c r="AW29" s="2">
        <v>13721</v>
      </c>
      <c r="AX29" s="2">
        <v>13744</v>
      </c>
      <c r="AY29" s="2">
        <v>13758</v>
      </c>
      <c r="AZ29" s="2">
        <v>13767</v>
      </c>
      <c r="BA29" s="2">
        <v>13779</v>
      </c>
      <c r="BB29" s="2">
        <v>13787</v>
      </c>
      <c r="BC29" s="2">
        <v>13805</v>
      </c>
      <c r="BD29" s="2">
        <v>13834</v>
      </c>
      <c r="BE29" s="2">
        <v>13870</v>
      </c>
      <c r="BF29" s="2">
        <v>13909</v>
      </c>
      <c r="BG29" s="2">
        <v>13958</v>
      </c>
      <c r="BH29" s="2">
        <v>14005</v>
      </c>
      <c r="BI29" s="2">
        <v>14060</v>
      </c>
      <c r="BJ29" s="2">
        <v>14122</v>
      </c>
      <c r="BK29" s="2">
        <v>14183</v>
      </c>
      <c r="BL29" s="2">
        <v>14246</v>
      </c>
      <c r="BM29" s="2">
        <v>14318</v>
      </c>
      <c r="BN29" s="2">
        <v>14384</v>
      </c>
      <c r="BO29" s="2">
        <v>14450</v>
      </c>
      <c r="BP29" s="2">
        <v>14516</v>
      </c>
      <c r="BQ29" s="2">
        <v>14578</v>
      </c>
      <c r="BR29" s="2">
        <v>14634</v>
      </c>
      <c r="BS29" s="2">
        <v>14686</v>
      </c>
      <c r="BT29" s="2">
        <v>14739</v>
      </c>
      <c r="BU29" s="2">
        <v>14785</v>
      </c>
      <c r="BV29" s="2">
        <v>14839</v>
      </c>
      <c r="BW29" s="2">
        <v>14888</v>
      </c>
      <c r="BX29" s="2">
        <v>14930</v>
      </c>
      <c r="BY29" s="2">
        <v>14968</v>
      </c>
      <c r="BZ29" s="2">
        <v>15005</v>
      </c>
      <c r="CA29" s="2">
        <v>15038</v>
      </c>
      <c r="CB29" s="2">
        <v>15072</v>
      </c>
      <c r="CC29" s="2">
        <v>15102</v>
      </c>
    </row>
    <row r="30" spans="1:82" x14ac:dyDescent="0.25">
      <c r="A30" s="2" t="str">
        <f>"Interne emigratie"</f>
        <v>Interne emigratie</v>
      </c>
      <c r="B30" s="2">
        <v>14820</v>
      </c>
      <c r="C30" s="2">
        <v>15602</v>
      </c>
      <c r="D30" s="2">
        <v>15663</v>
      </c>
      <c r="E30" s="2">
        <v>15361</v>
      </c>
      <c r="F30" s="2">
        <v>14451</v>
      </c>
      <c r="G30" s="2">
        <v>14130</v>
      </c>
      <c r="H30" s="2">
        <v>13951</v>
      </c>
      <c r="I30" s="2">
        <v>14230</v>
      </c>
      <c r="J30" s="2">
        <v>14360</v>
      </c>
      <c r="K30" s="2">
        <v>13479</v>
      </c>
      <c r="L30" s="2">
        <v>13852</v>
      </c>
      <c r="M30" s="2">
        <v>14634</v>
      </c>
      <c r="N30" s="2">
        <v>15611</v>
      </c>
      <c r="O30" s="2">
        <v>16544</v>
      </c>
      <c r="P30" s="2">
        <v>16791</v>
      </c>
      <c r="Q30" s="2">
        <v>17118</v>
      </c>
      <c r="R30" s="2">
        <v>17285</v>
      </c>
      <c r="S30" s="2">
        <v>17265</v>
      </c>
      <c r="T30" s="2">
        <v>16820</v>
      </c>
      <c r="U30" s="2">
        <v>18463</v>
      </c>
      <c r="V30" s="2">
        <v>17966</v>
      </c>
      <c r="W30" s="2">
        <v>18240</v>
      </c>
      <c r="X30" s="2">
        <v>18190</v>
      </c>
      <c r="Y30" s="2">
        <v>18491</v>
      </c>
      <c r="Z30" s="2">
        <v>18858</v>
      </c>
      <c r="AA30" s="2">
        <v>19710</v>
      </c>
      <c r="AB30" s="2">
        <v>19994</v>
      </c>
      <c r="AC30" s="2">
        <v>19605</v>
      </c>
      <c r="AD30" s="2">
        <v>19763</v>
      </c>
      <c r="AE30" s="2">
        <v>19932</v>
      </c>
      <c r="AF30" s="2">
        <v>20032</v>
      </c>
      <c r="AG30" s="2">
        <v>20105</v>
      </c>
      <c r="AH30" s="2">
        <v>20158</v>
      </c>
      <c r="AI30" s="2">
        <v>20196</v>
      </c>
      <c r="AJ30" s="2">
        <v>20223</v>
      </c>
      <c r="AK30" s="2">
        <v>20241</v>
      </c>
      <c r="AL30" s="2">
        <v>20249</v>
      </c>
      <c r="AM30" s="2">
        <v>20276</v>
      </c>
      <c r="AN30" s="2">
        <v>20319</v>
      </c>
      <c r="AO30" s="2">
        <v>20372</v>
      </c>
      <c r="AP30" s="2">
        <v>20443</v>
      </c>
      <c r="AQ30" s="2">
        <v>20520</v>
      </c>
      <c r="AR30" s="2">
        <v>20609</v>
      </c>
      <c r="AS30" s="2">
        <v>20706</v>
      </c>
      <c r="AT30" s="2">
        <v>20806</v>
      </c>
      <c r="AU30" s="2">
        <v>20912</v>
      </c>
      <c r="AV30" s="2">
        <v>21009</v>
      </c>
      <c r="AW30" s="2">
        <v>21111</v>
      </c>
      <c r="AX30" s="2">
        <v>21192</v>
      </c>
      <c r="AY30" s="2">
        <v>21266</v>
      </c>
      <c r="AZ30" s="2">
        <v>21328</v>
      </c>
      <c r="BA30" s="2">
        <v>21390</v>
      </c>
      <c r="BB30" s="2">
        <v>21439</v>
      </c>
      <c r="BC30" s="2">
        <v>21492</v>
      </c>
      <c r="BD30" s="2">
        <v>21533</v>
      </c>
      <c r="BE30" s="2">
        <v>21582</v>
      </c>
      <c r="BF30" s="2">
        <v>21623</v>
      </c>
      <c r="BG30" s="2">
        <v>21667</v>
      </c>
      <c r="BH30" s="2">
        <v>21723</v>
      </c>
      <c r="BI30" s="2">
        <v>21779</v>
      </c>
      <c r="BJ30" s="2">
        <v>21832</v>
      </c>
      <c r="BK30" s="2">
        <v>21888</v>
      </c>
      <c r="BL30" s="2">
        <v>21960</v>
      </c>
      <c r="BM30" s="2">
        <v>22028</v>
      </c>
      <c r="BN30" s="2">
        <v>22099</v>
      </c>
      <c r="BO30" s="2">
        <v>22174</v>
      </c>
      <c r="BP30" s="2">
        <v>22251</v>
      </c>
      <c r="BQ30" s="2">
        <v>22334</v>
      </c>
      <c r="BR30" s="2">
        <v>22415</v>
      </c>
      <c r="BS30" s="2">
        <v>22492</v>
      </c>
      <c r="BT30" s="2">
        <v>22575</v>
      </c>
      <c r="BU30" s="2">
        <v>22657</v>
      </c>
      <c r="BV30" s="2">
        <v>22738</v>
      </c>
      <c r="BW30" s="2">
        <v>22814</v>
      </c>
      <c r="BX30" s="2">
        <v>22896</v>
      </c>
      <c r="BY30" s="2">
        <v>22970</v>
      </c>
      <c r="BZ30" s="2">
        <v>23043</v>
      </c>
      <c r="CA30" s="2">
        <v>23118</v>
      </c>
      <c r="CB30" s="2">
        <v>23186</v>
      </c>
      <c r="CC30" s="2">
        <v>23253</v>
      </c>
    </row>
    <row r="31" spans="1:82" x14ac:dyDescent="0.25">
      <c r="A31" s="2" t="str">
        <f>"Extern migratiesaldo"</f>
        <v>Extern migratiesaldo</v>
      </c>
      <c r="B31" s="2">
        <v>624</v>
      </c>
      <c r="C31" s="2">
        <v>4615</v>
      </c>
      <c r="D31" s="2">
        <v>3622</v>
      </c>
      <c r="E31" s="2">
        <v>4427</v>
      </c>
      <c r="F31" s="2">
        <v>1753</v>
      </c>
      <c r="G31" s="2">
        <v>2059</v>
      </c>
      <c r="H31" s="2">
        <v>1789</v>
      </c>
      <c r="I31" s="2">
        <v>1138</v>
      </c>
      <c r="J31" s="2">
        <v>2855</v>
      </c>
      <c r="K31" s="2">
        <v>3028</v>
      </c>
      <c r="L31" s="2">
        <v>7878</v>
      </c>
      <c r="M31" s="2">
        <v>8557</v>
      </c>
      <c r="N31" s="2">
        <v>5373</v>
      </c>
      <c r="O31" s="2">
        <v>5185</v>
      </c>
      <c r="P31" s="2">
        <v>7465</v>
      </c>
      <c r="Q31" s="2">
        <v>8821</v>
      </c>
      <c r="R31" s="2">
        <v>10933</v>
      </c>
      <c r="S31" s="2">
        <v>12593</v>
      </c>
      <c r="T31" s="2">
        <v>11345</v>
      </c>
      <c r="U31" s="2">
        <v>14257</v>
      </c>
      <c r="V31" s="2">
        <v>11424</v>
      </c>
      <c r="W31" s="2">
        <v>9787</v>
      </c>
      <c r="X31" s="2">
        <v>5497</v>
      </c>
      <c r="Y31" s="2">
        <v>7794</v>
      </c>
      <c r="Z31" s="2">
        <v>8542</v>
      </c>
      <c r="AA31" s="2">
        <v>4831</v>
      </c>
      <c r="AB31" s="2">
        <v>6223</v>
      </c>
      <c r="AC31" s="2">
        <v>5936</v>
      </c>
      <c r="AD31" s="2">
        <v>5988</v>
      </c>
      <c r="AE31" s="2">
        <v>6076</v>
      </c>
      <c r="AF31" s="2">
        <v>5228</v>
      </c>
      <c r="AG31" s="2">
        <v>4474</v>
      </c>
      <c r="AH31" s="2">
        <v>3792</v>
      </c>
      <c r="AI31" s="2">
        <v>3210</v>
      </c>
      <c r="AJ31" s="2">
        <v>2684</v>
      </c>
      <c r="AK31" s="2">
        <v>2261</v>
      </c>
      <c r="AL31" s="2">
        <v>2457</v>
      </c>
      <c r="AM31" s="2">
        <v>2603</v>
      </c>
      <c r="AN31" s="2">
        <v>2714</v>
      </c>
      <c r="AO31" s="2">
        <v>2808</v>
      </c>
      <c r="AP31" s="2">
        <v>3085</v>
      </c>
      <c r="AQ31" s="2">
        <v>3329</v>
      </c>
      <c r="AR31" s="2">
        <v>3545</v>
      </c>
      <c r="AS31" s="2">
        <v>3744</v>
      </c>
      <c r="AT31" s="2">
        <v>3930</v>
      </c>
      <c r="AU31" s="2">
        <v>3911</v>
      </c>
      <c r="AV31" s="2">
        <v>3899</v>
      </c>
      <c r="AW31" s="2">
        <v>3891</v>
      </c>
      <c r="AX31" s="2">
        <v>3885</v>
      </c>
      <c r="AY31" s="2">
        <v>3881</v>
      </c>
      <c r="AZ31" s="2">
        <v>3877</v>
      </c>
      <c r="BA31" s="2">
        <v>3873</v>
      </c>
      <c r="BB31" s="2">
        <v>3869</v>
      </c>
      <c r="BC31" s="2">
        <v>3865</v>
      </c>
      <c r="BD31" s="2">
        <v>3860</v>
      </c>
      <c r="BE31" s="2">
        <v>3852</v>
      </c>
      <c r="BF31" s="2">
        <v>3844</v>
      </c>
      <c r="BG31" s="2">
        <v>3836</v>
      </c>
      <c r="BH31" s="2">
        <v>3827</v>
      </c>
      <c r="BI31" s="2">
        <v>3819</v>
      </c>
      <c r="BJ31" s="2">
        <v>3810</v>
      </c>
      <c r="BK31" s="2">
        <v>3802</v>
      </c>
      <c r="BL31" s="2">
        <v>3794</v>
      </c>
      <c r="BM31" s="2">
        <v>3785</v>
      </c>
      <c r="BN31" s="2">
        <v>3775</v>
      </c>
      <c r="BO31" s="2">
        <v>3767</v>
      </c>
      <c r="BP31" s="2">
        <v>3756</v>
      </c>
      <c r="BQ31" s="2">
        <v>3747</v>
      </c>
      <c r="BR31" s="2">
        <v>3737</v>
      </c>
      <c r="BS31" s="2">
        <v>3728</v>
      </c>
      <c r="BT31" s="2">
        <v>3719</v>
      </c>
      <c r="BU31" s="2">
        <v>3709</v>
      </c>
      <c r="BV31" s="2">
        <v>3701</v>
      </c>
      <c r="BW31" s="2">
        <v>3694</v>
      </c>
      <c r="BX31" s="2">
        <v>3686</v>
      </c>
      <c r="BY31" s="2">
        <v>3680</v>
      </c>
      <c r="BZ31" s="2">
        <v>3675</v>
      </c>
      <c r="CA31" s="2">
        <v>3671</v>
      </c>
      <c r="CB31" s="2">
        <v>3667</v>
      </c>
      <c r="CC31" s="2">
        <v>3663</v>
      </c>
    </row>
    <row r="32" spans="1:82" x14ac:dyDescent="0.25">
      <c r="A32" s="2" t="str">
        <f>"Externe immigratie"</f>
        <v>Externe immigratie</v>
      </c>
      <c r="B32" s="2">
        <v>11789</v>
      </c>
      <c r="C32" s="2">
        <v>12429</v>
      </c>
      <c r="D32" s="2">
        <v>11616</v>
      </c>
      <c r="E32" s="2">
        <v>12344</v>
      </c>
      <c r="F32" s="2">
        <v>11751</v>
      </c>
      <c r="G32" s="2">
        <v>11708</v>
      </c>
      <c r="H32" s="2">
        <v>12165</v>
      </c>
      <c r="I32" s="2">
        <v>12804</v>
      </c>
      <c r="J32" s="2">
        <v>14516</v>
      </c>
      <c r="K32" s="2">
        <v>14462</v>
      </c>
      <c r="L32" s="2">
        <v>18817</v>
      </c>
      <c r="M32" s="2">
        <v>19382</v>
      </c>
      <c r="N32" s="2">
        <v>17439</v>
      </c>
      <c r="O32" s="2">
        <v>18771</v>
      </c>
      <c r="P32" s="2">
        <v>21397</v>
      </c>
      <c r="Q32" s="2">
        <v>22433</v>
      </c>
      <c r="R32" s="2">
        <v>24726</v>
      </c>
      <c r="S32" s="2">
        <v>27701</v>
      </c>
      <c r="T32" s="2">
        <v>27476</v>
      </c>
      <c r="U32" s="2">
        <v>28639</v>
      </c>
      <c r="V32" s="2">
        <v>27511</v>
      </c>
      <c r="W32" s="2">
        <v>26108</v>
      </c>
      <c r="X32" s="2">
        <v>24963</v>
      </c>
      <c r="Y32" s="2">
        <v>26556</v>
      </c>
      <c r="Z32" s="2">
        <v>27296</v>
      </c>
      <c r="AA32" s="2">
        <v>26365</v>
      </c>
      <c r="AB32" s="2">
        <v>28051</v>
      </c>
      <c r="AC32" s="2">
        <v>28073</v>
      </c>
      <c r="AD32" s="2">
        <v>28591</v>
      </c>
      <c r="AE32" s="2">
        <v>29167</v>
      </c>
      <c r="AF32" s="2">
        <v>28833</v>
      </c>
      <c r="AG32" s="2">
        <v>28503</v>
      </c>
      <c r="AH32" s="2">
        <v>28180</v>
      </c>
      <c r="AI32" s="2">
        <v>27860</v>
      </c>
      <c r="AJ32" s="2">
        <v>27545</v>
      </c>
      <c r="AK32" s="2">
        <v>27278</v>
      </c>
      <c r="AL32" s="2">
        <v>27014</v>
      </c>
      <c r="AM32" s="2">
        <v>26751</v>
      </c>
      <c r="AN32" s="2">
        <v>26493</v>
      </c>
      <c r="AO32" s="2">
        <v>26243</v>
      </c>
      <c r="AP32" s="2">
        <v>26237</v>
      </c>
      <c r="AQ32" s="2">
        <v>26236</v>
      </c>
      <c r="AR32" s="2">
        <v>26239</v>
      </c>
      <c r="AS32" s="2">
        <v>26248</v>
      </c>
      <c r="AT32" s="2">
        <v>26264</v>
      </c>
      <c r="AU32" s="2">
        <v>26281</v>
      </c>
      <c r="AV32" s="2">
        <v>26301</v>
      </c>
      <c r="AW32" s="2">
        <v>26322</v>
      </c>
      <c r="AX32" s="2">
        <v>26346</v>
      </c>
      <c r="AY32" s="2">
        <v>26371</v>
      </c>
      <c r="AZ32" s="2">
        <v>26398</v>
      </c>
      <c r="BA32" s="2">
        <v>26424</v>
      </c>
      <c r="BB32" s="2">
        <v>26451</v>
      </c>
      <c r="BC32" s="2">
        <v>26478</v>
      </c>
      <c r="BD32" s="2">
        <v>26508</v>
      </c>
      <c r="BE32" s="2">
        <v>26538</v>
      </c>
      <c r="BF32" s="2">
        <v>26569</v>
      </c>
      <c r="BG32" s="2">
        <v>26602</v>
      </c>
      <c r="BH32" s="2">
        <v>26637</v>
      </c>
      <c r="BI32" s="2">
        <v>26674</v>
      </c>
      <c r="BJ32" s="2">
        <v>26713</v>
      </c>
      <c r="BK32" s="2">
        <v>26754</v>
      </c>
      <c r="BL32" s="2">
        <v>26796</v>
      </c>
      <c r="BM32" s="2">
        <v>26839</v>
      </c>
      <c r="BN32" s="2">
        <v>26884</v>
      </c>
      <c r="BO32" s="2">
        <v>26930</v>
      </c>
      <c r="BP32" s="2">
        <v>26974</v>
      </c>
      <c r="BQ32" s="2">
        <v>27019</v>
      </c>
      <c r="BR32" s="2">
        <v>27062</v>
      </c>
      <c r="BS32" s="2">
        <v>27105</v>
      </c>
      <c r="BT32" s="2">
        <v>27147</v>
      </c>
      <c r="BU32" s="2">
        <v>27188</v>
      </c>
      <c r="BV32" s="2">
        <v>27229</v>
      </c>
      <c r="BW32" s="2">
        <v>27269</v>
      </c>
      <c r="BX32" s="2">
        <v>27308</v>
      </c>
      <c r="BY32" s="2">
        <v>27347</v>
      </c>
      <c r="BZ32" s="2">
        <v>27385</v>
      </c>
      <c r="CA32" s="2">
        <v>27421</v>
      </c>
      <c r="CB32" s="2">
        <v>27458</v>
      </c>
      <c r="CC32" s="2">
        <v>27493</v>
      </c>
    </row>
    <row r="33" spans="1:82" x14ac:dyDescent="0.25">
      <c r="A33" s="2" t="str">
        <f>"Externe emigratie"</f>
        <v>Externe emigratie</v>
      </c>
      <c r="B33" s="2">
        <v>11165</v>
      </c>
      <c r="C33" s="2">
        <v>7814</v>
      </c>
      <c r="D33" s="2">
        <v>7994</v>
      </c>
      <c r="E33" s="2">
        <v>7917</v>
      </c>
      <c r="F33" s="2">
        <v>9998</v>
      </c>
      <c r="G33" s="2">
        <v>9649</v>
      </c>
      <c r="H33" s="2">
        <v>10376</v>
      </c>
      <c r="I33" s="2">
        <v>11666</v>
      </c>
      <c r="J33" s="2">
        <v>11661</v>
      </c>
      <c r="K33" s="2">
        <v>11434</v>
      </c>
      <c r="L33" s="2">
        <v>10939</v>
      </c>
      <c r="M33" s="2">
        <v>10825</v>
      </c>
      <c r="N33" s="2">
        <v>12066</v>
      </c>
      <c r="O33" s="2">
        <v>13586</v>
      </c>
      <c r="P33" s="2">
        <v>13932</v>
      </c>
      <c r="Q33" s="2">
        <v>13612</v>
      </c>
      <c r="R33" s="2">
        <v>13793</v>
      </c>
      <c r="S33" s="2">
        <v>15108</v>
      </c>
      <c r="T33" s="2">
        <v>16131</v>
      </c>
      <c r="U33" s="2">
        <v>14382</v>
      </c>
      <c r="V33" s="2">
        <v>16087</v>
      </c>
      <c r="W33" s="2">
        <v>16321</v>
      </c>
      <c r="X33" s="2">
        <v>19466</v>
      </c>
      <c r="Y33" s="2">
        <v>18762</v>
      </c>
      <c r="Z33" s="2">
        <v>18754</v>
      </c>
      <c r="AA33" s="2">
        <v>21534</v>
      </c>
      <c r="AB33" s="2">
        <v>21828</v>
      </c>
      <c r="AC33" s="2">
        <v>22137</v>
      </c>
      <c r="AD33" s="2">
        <v>22603</v>
      </c>
      <c r="AE33" s="2">
        <v>23091</v>
      </c>
      <c r="AF33" s="2">
        <v>23605</v>
      </c>
      <c r="AG33" s="2">
        <v>24029</v>
      </c>
      <c r="AH33" s="2">
        <v>24388</v>
      </c>
      <c r="AI33" s="2">
        <v>24650</v>
      </c>
      <c r="AJ33" s="2">
        <v>24861</v>
      </c>
      <c r="AK33" s="2">
        <v>25017</v>
      </c>
      <c r="AL33" s="2">
        <v>24557</v>
      </c>
      <c r="AM33" s="2">
        <v>24148</v>
      </c>
      <c r="AN33" s="2">
        <v>23779</v>
      </c>
      <c r="AO33" s="2">
        <v>23435</v>
      </c>
      <c r="AP33" s="2">
        <v>23152</v>
      </c>
      <c r="AQ33" s="2">
        <v>22907</v>
      </c>
      <c r="AR33" s="2">
        <v>22694</v>
      </c>
      <c r="AS33" s="2">
        <v>22504</v>
      </c>
      <c r="AT33" s="2">
        <v>22334</v>
      </c>
      <c r="AU33" s="2">
        <v>22370</v>
      </c>
      <c r="AV33" s="2">
        <v>22402</v>
      </c>
      <c r="AW33" s="2">
        <v>22431</v>
      </c>
      <c r="AX33" s="2">
        <v>22461</v>
      </c>
      <c r="AY33" s="2">
        <v>22490</v>
      </c>
      <c r="AZ33" s="2">
        <v>22521</v>
      </c>
      <c r="BA33" s="2">
        <v>22551</v>
      </c>
      <c r="BB33" s="2">
        <v>22582</v>
      </c>
      <c r="BC33" s="2">
        <v>22613</v>
      </c>
      <c r="BD33" s="2">
        <v>22648</v>
      </c>
      <c r="BE33" s="2">
        <v>22686</v>
      </c>
      <c r="BF33" s="2">
        <v>22725</v>
      </c>
      <c r="BG33" s="2">
        <v>22766</v>
      </c>
      <c r="BH33" s="2">
        <v>22810</v>
      </c>
      <c r="BI33" s="2">
        <v>22855</v>
      </c>
      <c r="BJ33" s="2">
        <v>22903</v>
      </c>
      <c r="BK33" s="2">
        <v>22952</v>
      </c>
      <c r="BL33" s="2">
        <v>23002</v>
      </c>
      <c r="BM33" s="2">
        <v>23054</v>
      </c>
      <c r="BN33" s="2">
        <v>23109</v>
      </c>
      <c r="BO33" s="2">
        <v>23163</v>
      </c>
      <c r="BP33" s="2">
        <v>23218</v>
      </c>
      <c r="BQ33" s="2">
        <v>23272</v>
      </c>
      <c r="BR33" s="2">
        <v>23325</v>
      </c>
      <c r="BS33" s="2">
        <v>23377</v>
      </c>
      <c r="BT33" s="2">
        <v>23428</v>
      </c>
      <c r="BU33" s="2">
        <v>23479</v>
      </c>
      <c r="BV33" s="2">
        <v>23528</v>
      </c>
      <c r="BW33" s="2">
        <v>23575</v>
      </c>
      <c r="BX33" s="2">
        <v>23622</v>
      </c>
      <c r="BY33" s="2">
        <v>23667</v>
      </c>
      <c r="BZ33" s="2">
        <v>23710</v>
      </c>
      <c r="CA33" s="2">
        <v>23750</v>
      </c>
      <c r="CB33" s="2">
        <v>23791</v>
      </c>
      <c r="CC33" s="2">
        <v>23830</v>
      </c>
    </row>
    <row r="34" spans="1:82" x14ac:dyDescent="0.25">
      <c r="A34" s="2" t="str">
        <f>"Toename van de bevolking"</f>
        <v>Toename van de bevolking</v>
      </c>
      <c r="B34" s="2">
        <v>-4051</v>
      </c>
      <c r="C34" s="2">
        <v>417</v>
      </c>
      <c r="D34" s="2">
        <v>-270</v>
      </c>
      <c r="E34" s="2">
        <v>1823</v>
      </c>
      <c r="F34" s="2">
        <v>-363</v>
      </c>
      <c r="G34" s="2">
        <v>676</v>
      </c>
      <c r="H34" s="2">
        <v>1124</v>
      </c>
      <c r="I34" s="2">
        <v>209</v>
      </c>
      <c r="J34" s="2">
        <v>2004</v>
      </c>
      <c r="K34" s="2">
        <v>2755</v>
      </c>
      <c r="L34" s="2">
        <v>7271</v>
      </c>
      <c r="M34" s="2">
        <v>7143</v>
      </c>
      <c r="N34" s="2">
        <v>3114</v>
      </c>
      <c r="O34" s="2">
        <v>2750</v>
      </c>
      <c r="P34" s="2">
        <v>4947</v>
      </c>
      <c r="Q34" s="2">
        <v>6276</v>
      </c>
      <c r="R34" s="2">
        <v>9201</v>
      </c>
      <c r="S34" s="2">
        <v>11165</v>
      </c>
      <c r="T34" s="2">
        <v>10489</v>
      </c>
      <c r="U34" s="2">
        <v>13305</v>
      </c>
      <c r="V34" s="2">
        <v>10567</v>
      </c>
      <c r="W34" s="2">
        <v>8182</v>
      </c>
      <c r="X34" s="2">
        <v>4660</v>
      </c>
      <c r="Y34" s="2">
        <v>6375</v>
      </c>
      <c r="Z34" s="2">
        <v>7134</v>
      </c>
      <c r="AA34" s="2">
        <v>2751</v>
      </c>
      <c r="AB34" s="2">
        <v>4103</v>
      </c>
      <c r="AC34" s="2">
        <v>3802</v>
      </c>
      <c r="AD34" s="2">
        <v>3859</v>
      </c>
      <c r="AE34" s="2">
        <v>3942</v>
      </c>
      <c r="AF34" s="2">
        <v>3183</v>
      </c>
      <c r="AG34" s="2">
        <v>2513</v>
      </c>
      <c r="AH34" s="2">
        <v>1908</v>
      </c>
      <c r="AI34" s="2">
        <v>1413</v>
      </c>
      <c r="AJ34" s="2">
        <v>969</v>
      </c>
      <c r="AK34" s="2">
        <v>633</v>
      </c>
      <c r="AL34" s="2">
        <v>940</v>
      </c>
      <c r="AM34" s="2">
        <v>1210</v>
      </c>
      <c r="AN34" s="2">
        <v>1464</v>
      </c>
      <c r="AO34" s="2">
        <v>1719</v>
      </c>
      <c r="AP34" s="2">
        <v>1997</v>
      </c>
      <c r="AQ34" s="2">
        <v>2240</v>
      </c>
      <c r="AR34" s="2">
        <v>2451</v>
      </c>
      <c r="AS34" s="2">
        <v>2644</v>
      </c>
      <c r="AT34" s="2">
        <v>2825</v>
      </c>
      <c r="AU34" s="2">
        <v>2778</v>
      </c>
      <c r="AV34" s="2">
        <v>2724</v>
      </c>
      <c r="AW34" s="2">
        <v>2654</v>
      </c>
      <c r="AX34" s="2">
        <v>2588</v>
      </c>
      <c r="AY34" s="2">
        <v>2513</v>
      </c>
      <c r="AZ34" s="2">
        <v>2439</v>
      </c>
      <c r="BA34" s="2">
        <v>2357</v>
      </c>
      <c r="BB34" s="2">
        <v>2276</v>
      </c>
      <c r="BC34" s="2">
        <v>2197</v>
      </c>
      <c r="BD34" s="2">
        <v>2137</v>
      </c>
      <c r="BE34" s="2">
        <v>2073</v>
      </c>
      <c r="BF34" s="2">
        <v>2023</v>
      </c>
      <c r="BG34" s="2">
        <v>1984</v>
      </c>
      <c r="BH34" s="2">
        <v>1936</v>
      </c>
      <c r="BI34" s="2">
        <v>1901</v>
      </c>
      <c r="BJ34" s="2">
        <v>1882</v>
      </c>
      <c r="BK34" s="2">
        <v>1870</v>
      </c>
      <c r="BL34" s="2">
        <v>1848</v>
      </c>
      <c r="BM34" s="2">
        <v>1846</v>
      </c>
      <c r="BN34" s="2">
        <v>1842</v>
      </c>
      <c r="BO34" s="2">
        <v>1839</v>
      </c>
      <c r="BP34" s="2">
        <v>1838</v>
      </c>
      <c r="BQ34" s="2">
        <v>1835</v>
      </c>
      <c r="BR34" s="2">
        <v>1828</v>
      </c>
      <c r="BS34" s="2">
        <v>1824</v>
      </c>
      <c r="BT34" s="2">
        <v>1818</v>
      </c>
      <c r="BU34" s="2">
        <v>1802</v>
      </c>
      <c r="BV34" s="2">
        <v>1797</v>
      </c>
      <c r="BW34" s="2">
        <v>1794</v>
      </c>
      <c r="BX34" s="2">
        <v>1777</v>
      </c>
      <c r="BY34" s="2">
        <v>1764</v>
      </c>
      <c r="BZ34" s="2">
        <v>1751</v>
      </c>
      <c r="CA34" s="2">
        <v>1728</v>
      </c>
      <c r="CB34" s="2">
        <v>1716</v>
      </c>
      <c r="CC34" s="2">
        <v>1698</v>
      </c>
    </row>
    <row r="35" spans="1:82" x14ac:dyDescent="0.25">
      <c r="A35" s="2" t="str">
        <f>"Statistische aanpassing"</f>
        <v>Statistische aanpassing</v>
      </c>
      <c r="B35" s="2">
        <v>-66</v>
      </c>
      <c r="C35" s="2">
        <v>203</v>
      </c>
      <c r="D35" s="2">
        <v>319</v>
      </c>
      <c r="E35" s="2">
        <v>403</v>
      </c>
      <c r="F35" s="2">
        <v>-1071</v>
      </c>
      <c r="G35" s="2">
        <v>777</v>
      </c>
      <c r="H35" s="2">
        <v>966</v>
      </c>
      <c r="I35" s="2">
        <v>1067</v>
      </c>
      <c r="J35" s="2">
        <v>891</v>
      </c>
      <c r="K35" s="2">
        <v>458</v>
      </c>
      <c r="L35" s="2">
        <v>387</v>
      </c>
      <c r="M35" s="2">
        <v>826</v>
      </c>
      <c r="N35" s="2">
        <v>528</v>
      </c>
      <c r="O35" s="2">
        <v>502</v>
      </c>
      <c r="P35" s="2">
        <v>1151</v>
      </c>
      <c r="Q35" s="2">
        <v>828</v>
      </c>
      <c r="R35" s="2">
        <v>-26</v>
      </c>
      <c r="S35" s="2">
        <v>-878</v>
      </c>
      <c r="T35" s="2">
        <v>48</v>
      </c>
      <c r="U35" s="2">
        <v>2291</v>
      </c>
      <c r="V35" s="2">
        <v>-86</v>
      </c>
      <c r="W35" s="2">
        <v>614</v>
      </c>
      <c r="X35" s="2">
        <v>310</v>
      </c>
      <c r="Y35" s="2">
        <v>-304</v>
      </c>
      <c r="Z35" s="2">
        <v>-40</v>
      </c>
      <c r="AA35" s="2">
        <v>-171</v>
      </c>
      <c r="AB35" s="2">
        <v>147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</row>
    <row r="36" spans="1:82" ht="15.75" thickBot="1" x14ac:dyDescent="0.3">
      <c r="A36" s="3" t="str">
        <f>"Bevolking op 31/12"</f>
        <v>Bevolking op 31/12</v>
      </c>
      <c r="B36" s="3">
        <v>448677</v>
      </c>
      <c r="C36" s="3">
        <v>449297</v>
      </c>
      <c r="D36" s="3">
        <v>449346</v>
      </c>
      <c r="E36" s="3">
        <v>451572</v>
      </c>
      <c r="F36" s="3">
        <v>450138</v>
      </c>
      <c r="G36" s="3">
        <v>451591</v>
      </c>
      <c r="H36" s="3">
        <v>453681</v>
      </c>
      <c r="I36" s="3">
        <v>454957</v>
      </c>
      <c r="J36" s="3">
        <v>457852</v>
      </c>
      <c r="K36" s="3">
        <v>461065</v>
      </c>
      <c r="L36" s="3">
        <v>468723</v>
      </c>
      <c r="M36" s="3">
        <v>476692</v>
      </c>
      <c r="N36" s="3">
        <v>480334</v>
      </c>
      <c r="O36" s="3">
        <v>483586</v>
      </c>
      <c r="P36" s="3">
        <v>489684</v>
      </c>
      <c r="Q36" s="3">
        <v>496788</v>
      </c>
      <c r="R36" s="3">
        <v>505963</v>
      </c>
      <c r="S36" s="3">
        <v>516250</v>
      </c>
      <c r="T36" s="3">
        <v>526787</v>
      </c>
      <c r="U36" s="3">
        <v>542383</v>
      </c>
      <c r="V36" s="3">
        <v>552864</v>
      </c>
      <c r="W36" s="3">
        <v>561660</v>
      </c>
      <c r="X36" s="3">
        <v>566630</v>
      </c>
      <c r="Y36" s="3">
        <v>572701</v>
      </c>
      <c r="Z36" s="3">
        <v>579795</v>
      </c>
      <c r="AA36" s="3">
        <v>582375</v>
      </c>
      <c r="AB36" s="3">
        <v>586625</v>
      </c>
      <c r="AC36" s="3">
        <v>590427</v>
      </c>
      <c r="AD36" s="3">
        <v>594286</v>
      </c>
      <c r="AE36" s="3">
        <v>598228</v>
      </c>
      <c r="AF36" s="3">
        <v>601411</v>
      </c>
      <c r="AG36" s="3">
        <v>603924</v>
      </c>
      <c r="AH36" s="3">
        <v>605832</v>
      </c>
      <c r="AI36" s="3">
        <v>607245</v>
      </c>
      <c r="AJ36" s="3">
        <v>608214</v>
      </c>
      <c r="AK36" s="3">
        <v>608847</v>
      </c>
      <c r="AL36" s="3">
        <v>609787</v>
      </c>
      <c r="AM36" s="3">
        <v>610997</v>
      </c>
      <c r="AN36" s="3">
        <v>612461</v>
      </c>
      <c r="AO36" s="3">
        <v>614180</v>
      </c>
      <c r="AP36" s="3">
        <v>616177</v>
      </c>
      <c r="AQ36" s="3">
        <v>618417</v>
      </c>
      <c r="AR36" s="3">
        <v>620868</v>
      </c>
      <c r="AS36" s="3">
        <v>623512</v>
      </c>
      <c r="AT36" s="3">
        <v>626337</v>
      </c>
      <c r="AU36" s="3">
        <v>629115</v>
      </c>
      <c r="AV36" s="3">
        <v>631839</v>
      </c>
      <c r="AW36" s="3">
        <v>634493</v>
      </c>
      <c r="AX36" s="3">
        <v>637081</v>
      </c>
      <c r="AY36" s="3">
        <v>639594</v>
      </c>
      <c r="AZ36" s="3">
        <v>642033</v>
      </c>
      <c r="BA36" s="3">
        <v>644390</v>
      </c>
      <c r="BB36" s="3">
        <v>646666</v>
      </c>
      <c r="BC36" s="3">
        <v>648863</v>
      </c>
      <c r="BD36" s="3">
        <v>651000</v>
      </c>
      <c r="BE36" s="3">
        <v>653073</v>
      </c>
      <c r="BF36" s="3">
        <v>655096</v>
      </c>
      <c r="BG36" s="3">
        <v>657080</v>
      </c>
      <c r="BH36" s="3">
        <v>659016</v>
      </c>
      <c r="BI36" s="3">
        <v>660917</v>
      </c>
      <c r="BJ36" s="3">
        <v>662799</v>
      </c>
      <c r="BK36" s="3">
        <v>664669</v>
      </c>
      <c r="BL36" s="3">
        <v>666517</v>
      </c>
      <c r="BM36" s="3">
        <v>668363</v>
      </c>
      <c r="BN36" s="3">
        <v>670205</v>
      </c>
      <c r="BO36" s="3">
        <v>672044</v>
      </c>
      <c r="BP36" s="3">
        <v>673882</v>
      </c>
      <c r="BQ36" s="3">
        <v>675717</v>
      </c>
      <c r="BR36" s="3">
        <v>677545</v>
      </c>
      <c r="BS36" s="3">
        <v>679369</v>
      </c>
      <c r="BT36" s="3">
        <v>681187</v>
      </c>
      <c r="BU36" s="3">
        <v>682989</v>
      </c>
      <c r="BV36" s="3">
        <v>684786</v>
      </c>
      <c r="BW36" s="3">
        <v>686580</v>
      </c>
      <c r="BX36" s="3">
        <v>688357</v>
      </c>
      <c r="BY36" s="3">
        <v>690121</v>
      </c>
      <c r="BZ36" s="3">
        <v>691872</v>
      </c>
      <c r="CA36" s="3">
        <v>693600</v>
      </c>
      <c r="CB36" s="3">
        <v>695316</v>
      </c>
      <c r="CC36" s="3">
        <v>697014</v>
      </c>
    </row>
    <row r="37" spans="1:82" x14ac:dyDescent="0.25">
      <c r="A37" t="s">
        <v>3</v>
      </c>
    </row>
    <row r="39" spans="1:82" x14ac:dyDescent="0.25">
      <c r="A39" s="1" t="s">
        <v>5</v>
      </c>
    </row>
    <row r="40" spans="1:82" x14ac:dyDescent="0.25">
      <c r="A40" t="s">
        <v>1</v>
      </c>
    </row>
    <row r="41" spans="1:82" ht="15.75" thickBot="1" x14ac:dyDescent="0.3">
      <c r="A41" t="s">
        <v>2</v>
      </c>
    </row>
    <row r="42" spans="1:82" x14ac:dyDescent="0.25">
      <c r="A42" s="4"/>
      <c r="B42" s="5" t="str">
        <f>"1991"</f>
        <v>1991</v>
      </c>
      <c r="C42" s="5" t="str">
        <f>"1992"</f>
        <v>1992</v>
      </c>
      <c r="D42" s="5" t="str">
        <f>"1993"</f>
        <v>1993</v>
      </c>
      <c r="E42" s="5" t="str">
        <f>"1994"</f>
        <v>1994</v>
      </c>
      <c r="F42" s="5" t="str">
        <f>"1995"</f>
        <v>1995</v>
      </c>
      <c r="G42" s="5" t="str">
        <f>"1996"</f>
        <v>1996</v>
      </c>
      <c r="H42" s="5" t="str">
        <f>"1997"</f>
        <v>1997</v>
      </c>
      <c r="I42" s="5" t="str">
        <f>"1998"</f>
        <v>1998</v>
      </c>
      <c r="J42" s="5" t="str">
        <f>"1999"</f>
        <v>1999</v>
      </c>
      <c r="K42" s="5" t="str">
        <f>"2000"</f>
        <v>2000</v>
      </c>
      <c r="L42" s="5" t="str">
        <f>"2001"</f>
        <v>2001</v>
      </c>
      <c r="M42" s="5" t="str">
        <f>"2002"</f>
        <v>2002</v>
      </c>
      <c r="N42" s="5" t="str">
        <f>"2003"</f>
        <v>2003</v>
      </c>
      <c r="O42" s="5" t="str">
        <f>"2004"</f>
        <v>2004</v>
      </c>
      <c r="P42" s="5" t="str">
        <f>"2005"</f>
        <v>2005</v>
      </c>
      <c r="Q42" s="5" t="str">
        <f>"2006"</f>
        <v>2006</v>
      </c>
      <c r="R42" s="5" t="str">
        <f>"2007"</f>
        <v>2007</v>
      </c>
      <c r="S42" s="5" t="str">
        <f>"2008"</f>
        <v>2008</v>
      </c>
      <c r="T42" s="5" t="str">
        <f>"2009"</f>
        <v>2009</v>
      </c>
      <c r="U42" s="5" t="str">
        <f>"2010"</f>
        <v>2010</v>
      </c>
      <c r="V42" s="5" t="str">
        <f>"2011"</f>
        <v>2011</v>
      </c>
      <c r="W42" s="5" t="str">
        <f>"2012"</f>
        <v>2012</v>
      </c>
      <c r="X42" s="5" t="str">
        <f>"2013"</f>
        <v>2013</v>
      </c>
      <c r="Y42" s="5" t="str">
        <f>"2014"</f>
        <v>2014</v>
      </c>
      <c r="Z42" s="5" t="str">
        <f>"2015"</f>
        <v>2015</v>
      </c>
      <c r="AA42" s="5" t="str">
        <f>"2016"</f>
        <v>2016</v>
      </c>
      <c r="AB42" s="5" t="str">
        <f>"2017"</f>
        <v>2017</v>
      </c>
      <c r="AC42" s="5" t="str">
        <f>"2018"</f>
        <v>2018</v>
      </c>
      <c r="AD42" s="5" t="str">
        <f>"2019"</f>
        <v>2019</v>
      </c>
      <c r="AE42" s="5" t="str">
        <f>"2020"</f>
        <v>2020</v>
      </c>
      <c r="AF42" s="5" t="str">
        <f>"2021"</f>
        <v>2021</v>
      </c>
      <c r="AG42" s="5" t="str">
        <f>"2022"</f>
        <v>2022</v>
      </c>
      <c r="AH42" s="5" t="str">
        <f>"2023"</f>
        <v>2023</v>
      </c>
      <c r="AI42" s="5" t="str">
        <f>"2024"</f>
        <v>2024</v>
      </c>
      <c r="AJ42" s="5" t="str">
        <f>"2025"</f>
        <v>2025</v>
      </c>
      <c r="AK42" s="5" t="str">
        <f>"2026"</f>
        <v>2026</v>
      </c>
      <c r="AL42" s="5" t="str">
        <f>"2027"</f>
        <v>2027</v>
      </c>
      <c r="AM42" s="5" t="str">
        <f>"2028"</f>
        <v>2028</v>
      </c>
      <c r="AN42" s="5" t="str">
        <f>"2029"</f>
        <v>2029</v>
      </c>
      <c r="AO42" s="5" t="str">
        <f>"2030"</f>
        <v>2030</v>
      </c>
      <c r="AP42" s="5" t="str">
        <f>"2031"</f>
        <v>2031</v>
      </c>
      <c r="AQ42" s="5" t="str">
        <f>"2032"</f>
        <v>2032</v>
      </c>
      <c r="AR42" s="5" t="str">
        <f>"2033"</f>
        <v>2033</v>
      </c>
      <c r="AS42" s="5" t="str">
        <f>"2034"</f>
        <v>2034</v>
      </c>
      <c r="AT42" s="5" t="str">
        <f>"2035"</f>
        <v>2035</v>
      </c>
      <c r="AU42" s="5" t="str">
        <f>"2036"</f>
        <v>2036</v>
      </c>
      <c r="AV42" s="5" t="str">
        <f>"2037"</f>
        <v>2037</v>
      </c>
      <c r="AW42" s="5" t="str">
        <f>"2038"</f>
        <v>2038</v>
      </c>
      <c r="AX42" s="5" t="str">
        <f>"2039"</f>
        <v>2039</v>
      </c>
      <c r="AY42" s="5" t="str">
        <f>"2040"</f>
        <v>2040</v>
      </c>
      <c r="AZ42" s="5" t="str">
        <f>"2041"</f>
        <v>2041</v>
      </c>
      <c r="BA42" s="5" t="str">
        <f>"2042"</f>
        <v>2042</v>
      </c>
      <c r="BB42" s="5" t="str">
        <f>"2043"</f>
        <v>2043</v>
      </c>
      <c r="BC42" s="5" t="str">
        <f>"2044"</f>
        <v>2044</v>
      </c>
      <c r="BD42" s="5" t="str">
        <f>"2045"</f>
        <v>2045</v>
      </c>
      <c r="BE42" s="5" t="str">
        <f>"2046"</f>
        <v>2046</v>
      </c>
      <c r="BF42" s="5" t="str">
        <f>"2047"</f>
        <v>2047</v>
      </c>
      <c r="BG42" s="5" t="str">
        <f>"2048"</f>
        <v>2048</v>
      </c>
      <c r="BH42" s="5" t="str">
        <f>"2049"</f>
        <v>2049</v>
      </c>
      <c r="BI42" s="5" t="str">
        <f>"2050"</f>
        <v>2050</v>
      </c>
      <c r="BJ42" s="5" t="str">
        <f>"2051"</f>
        <v>2051</v>
      </c>
      <c r="BK42" s="5" t="str">
        <f>"2052"</f>
        <v>2052</v>
      </c>
      <c r="BL42" s="5" t="str">
        <f>"2053"</f>
        <v>2053</v>
      </c>
      <c r="BM42" s="5" t="str">
        <f>"2054"</f>
        <v>2054</v>
      </c>
      <c r="BN42" s="5" t="str">
        <f>"2055"</f>
        <v>2055</v>
      </c>
      <c r="BO42" s="5" t="str">
        <f>"2056"</f>
        <v>2056</v>
      </c>
      <c r="BP42" s="5" t="str">
        <f>"2057"</f>
        <v>2057</v>
      </c>
      <c r="BQ42" s="5" t="str">
        <f>"2058"</f>
        <v>2058</v>
      </c>
      <c r="BR42" s="5" t="str">
        <f>"2059"</f>
        <v>2059</v>
      </c>
      <c r="BS42" s="5" t="str">
        <f>"2060"</f>
        <v>2060</v>
      </c>
      <c r="BT42" s="5" t="str">
        <f>"2061"</f>
        <v>2061</v>
      </c>
      <c r="BU42" s="5" t="str">
        <f>"2062"</f>
        <v>2062</v>
      </c>
      <c r="BV42" s="5" t="str">
        <f>"2063"</f>
        <v>2063</v>
      </c>
      <c r="BW42" s="5" t="str">
        <f>"2064"</f>
        <v>2064</v>
      </c>
      <c r="BX42" s="5" t="str">
        <f>"2065"</f>
        <v>2065</v>
      </c>
      <c r="BY42" s="5" t="str">
        <f>"2066"</f>
        <v>2066</v>
      </c>
      <c r="BZ42" s="5" t="str">
        <f>"2067"</f>
        <v>2067</v>
      </c>
      <c r="CA42" s="5" t="str">
        <f>"2068"</f>
        <v>2068</v>
      </c>
      <c r="CB42" s="5" t="str">
        <f>"2069"</f>
        <v>2069</v>
      </c>
      <c r="CC42" s="5" t="str">
        <f>"2070"</f>
        <v>2070</v>
      </c>
      <c r="CD42" s="1"/>
    </row>
    <row r="43" spans="1:82" x14ac:dyDescent="0.25">
      <c r="A43" s="2" t="str">
        <f>"Bevolking op 01/01"</f>
        <v>Bevolking op 01/01</v>
      </c>
      <c r="B43" s="2">
        <v>507530</v>
      </c>
      <c r="C43" s="2">
        <v>502540</v>
      </c>
      <c r="D43" s="2">
        <v>501042</v>
      </c>
      <c r="E43" s="2">
        <v>499724</v>
      </c>
      <c r="F43" s="2">
        <v>500008</v>
      </c>
      <c r="G43" s="2">
        <v>497984</v>
      </c>
      <c r="H43" s="2">
        <v>499006</v>
      </c>
      <c r="I43" s="2">
        <v>499494</v>
      </c>
      <c r="J43" s="2">
        <v>499503</v>
      </c>
      <c r="K43" s="2">
        <v>501466</v>
      </c>
      <c r="L43" s="2">
        <v>503340</v>
      </c>
      <c r="M43" s="2">
        <v>509661</v>
      </c>
      <c r="N43" s="2">
        <v>515349</v>
      </c>
      <c r="O43" s="2">
        <v>519565</v>
      </c>
      <c r="P43" s="2">
        <v>523163</v>
      </c>
      <c r="Q43" s="2">
        <v>529120</v>
      </c>
      <c r="R43" s="2">
        <v>534427</v>
      </c>
      <c r="S43" s="2">
        <v>542528</v>
      </c>
      <c r="T43" s="2">
        <v>552282</v>
      </c>
      <c r="U43" s="2">
        <v>562751</v>
      </c>
      <c r="V43" s="2">
        <v>576705</v>
      </c>
      <c r="W43" s="2">
        <v>585990</v>
      </c>
      <c r="X43" s="2">
        <v>592975</v>
      </c>
      <c r="Y43" s="2">
        <v>596856</v>
      </c>
      <c r="Z43" s="2">
        <v>602472</v>
      </c>
      <c r="AA43" s="2">
        <v>608095</v>
      </c>
      <c r="AB43" s="2">
        <v>609229</v>
      </c>
      <c r="AC43" s="2">
        <v>612101</v>
      </c>
      <c r="AD43" s="2">
        <v>615037</v>
      </c>
      <c r="AE43" s="2">
        <v>618066</v>
      </c>
      <c r="AF43" s="2">
        <v>621220</v>
      </c>
      <c r="AG43" s="2">
        <v>623796</v>
      </c>
      <c r="AH43" s="2">
        <v>625838</v>
      </c>
      <c r="AI43" s="2">
        <v>627408</v>
      </c>
      <c r="AJ43" s="2">
        <v>628562</v>
      </c>
      <c r="AK43" s="2">
        <v>629354</v>
      </c>
      <c r="AL43" s="2">
        <v>629866</v>
      </c>
      <c r="AM43" s="2">
        <v>630588</v>
      </c>
      <c r="AN43" s="2">
        <v>631508</v>
      </c>
      <c r="AO43" s="2">
        <v>632623</v>
      </c>
      <c r="AP43" s="2">
        <v>633932</v>
      </c>
      <c r="AQ43" s="2">
        <v>635448</v>
      </c>
      <c r="AR43" s="2">
        <v>637150</v>
      </c>
      <c r="AS43" s="2">
        <v>639024</v>
      </c>
      <c r="AT43" s="2">
        <v>641049</v>
      </c>
      <c r="AU43" s="2">
        <v>643198</v>
      </c>
      <c r="AV43" s="2">
        <v>645305</v>
      </c>
      <c r="AW43" s="2">
        <v>647357</v>
      </c>
      <c r="AX43" s="2">
        <v>649348</v>
      </c>
      <c r="AY43" s="2">
        <v>651264</v>
      </c>
      <c r="AZ43" s="2">
        <v>653113</v>
      </c>
      <c r="BA43" s="2">
        <v>654883</v>
      </c>
      <c r="BB43" s="2">
        <v>656572</v>
      </c>
      <c r="BC43" s="2">
        <v>658195</v>
      </c>
      <c r="BD43" s="2">
        <v>659758</v>
      </c>
      <c r="BE43" s="2">
        <v>661274</v>
      </c>
      <c r="BF43" s="2">
        <v>662754</v>
      </c>
      <c r="BG43" s="2">
        <v>664193</v>
      </c>
      <c r="BH43" s="2">
        <v>665607</v>
      </c>
      <c r="BI43" s="2">
        <v>666992</v>
      </c>
      <c r="BJ43" s="2">
        <v>668366</v>
      </c>
      <c r="BK43" s="2">
        <v>669725</v>
      </c>
      <c r="BL43" s="2">
        <v>671086</v>
      </c>
      <c r="BM43" s="2">
        <v>672450</v>
      </c>
      <c r="BN43" s="2">
        <v>673816</v>
      </c>
      <c r="BO43" s="2">
        <v>675183</v>
      </c>
      <c r="BP43" s="2">
        <v>676555</v>
      </c>
      <c r="BQ43" s="2">
        <v>677924</v>
      </c>
      <c r="BR43" s="2">
        <v>679292</v>
      </c>
      <c r="BS43" s="2">
        <v>680661</v>
      </c>
      <c r="BT43" s="2">
        <v>682015</v>
      </c>
      <c r="BU43" s="2">
        <v>683367</v>
      </c>
      <c r="BV43" s="2">
        <v>684709</v>
      </c>
      <c r="BW43" s="2">
        <v>686030</v>
      </c>
      <c r="BX43" s="2">
        <v>687331</v>
      </c>
      <c r="BY43" s="2">
        <v>688610</v>
      </c>
      <c r="BZ43" s="2">
        <v>689859</v>
      </c>
      <c r="CA43" s="2">
        <v>691082</v>
      </c>
      <c r="CB43" s="2">
        <v>692281</v>
      </c>
      <c r="CC43" s="2">
        <v>693457</v>
      </c>
    </row>
    <row r="44" spans="1:82" x14ac:dyDescent="0.25">
      <c r="A44" s="2" t="str">
        <f>"Natuurlijk saldo"</f>
        <v>Natuurlijk saldo</v>
      </c>
      <c r="B44" s="2">
        <v>327</v>
      </c>
      <c r="C44" s="2">
        <v>540</v>
      </c>
      <c r="D44" s="2">
        <v>257</v>
      </c>
      <c r="E44" s="2">
        <v>215</v>
      </c>
      <c r="F44" s="2">
        <v>334</v>
      </c>
      <c r="G44" s="2">
        <v>646</v>
      </c>
      <c r="H44" s="2">
        <v>457</v>
      </c>
      <c r="I44" s="2">
        <v>707</v>
      </c>
      <c r="J44" s="2">
        <v>828</v>
      </c>
      <c r="K44" s="2">
        <v>1053</v>
      </c>
      <c r="L44" s="2">
        <v>1647</v>
      </c>
      <c r="M44" s="2">
        <v>1228</v>
      </c>
      <c r="N44" s="2">
        <v>1543</v>
      </c>
      <c r="O44" s="2">
        <v>1990</v>
      </c>
      <c r="P44" s="2">
        <v>2323</v>
      </c>
      <c r="Q44" s="2">
        <v>2623</v>
      </c>
      <c r="R44" s="2">
        <v>3512</v>
      </c>
      <c r="S44" s="2">
        <v>3505</v>
      </c>
      <c r="T44" s="2">
        <v>3816</v>
      </c>
      <c r="U44" s="2">
        <v>4085</v>
      </c>
      <c r="V44" s="2">
        <v>3907</v>
      </c>
      <c r="W44" s="2">
        <v>3756</v>
      </c>
      <c r="X44" s="2">
        <v>3796</v>
      </c>
      <c r="Y44" s="2">
        <v>4287</v>
      </c>
      <c r="Z44" s="2">
        <v>3856</v>
      </c>
      <c r="AA44" s="2">
        <v>3990</v>
      </c>
      <c r="AB44" s="2">
        <v>3932</v>
      </c>
      <c r="AC44" s="2">
        <v>3593</v>
      </c>
      <c r="AD44" s="2">
        <v>3722</v>
      </c>
      <c r="AE44" s="2">
        <v>3859</v>
      </c>
      <c r="AF44" s="2">
        <v>4004</v>
      </c>
      <c r="AG44" s="2">
        <v>4139</v>
      </c>
      <c r="AH44" s="2">
        <v>4265</v>
      </c>
      <c r="AI44" s="2">
        <v>4385</v>
      </c>
      <c r="AJ44" s="2">
        <v>4503</v>
      </c>
      <c r="AK44" s="2">
        <v>4620</v>
      </c>
      <c r="AL44" s="2">
        <v>4744</v>
      </c>
      <c r="AM44" s="2">
        <v>4882</v>
      </c>
      <c r="AN44" s="2">
        <v>5034</v>
      </c>
      <c r="AO44" s="2">
        <v>5201</v>
      </c>
      <c r="AP44" s="2">
        <v>5221</v>
      </c>
      <c r="AQ44" s="2">
        <v>5239</v>
      </c>
      <c r="AR44" s="2">
        <v>5266</v>
      </c>
      <c r="AS44" s="2">
        <v>5292</v>
      </c>
      <c r="AT44" s="2">
        <v>5321</v>
      </c>
      <c r="AU44" s="2">
        <v>5345</v>
      </c>
      <c r="AV44" s="2">
        <v>5361</v>
      </c>
      <c r="AW44" s="2">
        <v>5368</v>
      </c>
      <c r="AX44" s="2">
        <v>5367</v>
      </c>
      <c r="AY44" s="2">
        <v>5356</v>
      </c>
      <c r="AZ44" s="2">
        <v>5339</v>
      </c>
      <c r="BA44" s="2">
        <v>5310</v>
      </c>
      <c r="BB44" s="2">
        <v>5275</v>
      </c>
      <c r="BC44" s="2">
        <v>5238</v>
      </c>
      <c r="BD44" s="2">
        <v>5198</v>
      </c>
      <c r="BE44" s="2">
        <v>5162</v>
      </c>
      <c r="BF44" s="2">
        <v>5127</v>
      </c>
      <c r="BG44" s="2">
        <v>5097</v>
      </c>
      <c r="BH44" s="2">
        <v>5077</v>
      </c>
      <c r="BI44" s="2">
        <v>5060</v>
      </c>
      <c r="BJ44" s="2">
        <v>5053</v>
      </c>
      <c r="BK44" s="2">
        <v>5052</v>
      </c>
      <c r="BL44" s="2">
        <v>5057</v>
      </c>
      <c r="BM44" s="2">
        <v>5067</v>
      </c>
      <c r="BN44" s="2">
        <v>5083</v>
      </c>
      <c r="BO44" s="2">
        <v>5107</v>
      </c>
      <c r="BP44" s="2">
        <v>5133</v>
      </c>
      <c r="BQ44" s="2">
        <v>5161</v>
      </c>
      <c r="BR44" s="2">
        <v>5191</v>
      </c>
      <c r="BS44" s="2">
        <v>5221</v>
      </c>
      <c r="BT44" s="2">
        <v>5249</v>
      </c>
      <c r="BU44" s="2">
        <v>5274</v>
      </c>
      <c r="BV44" s="2">
        <v>5298</v>
      </c>
      <c r="BW44" s="2">
        <v>5319</v>
      </c>
      <c r="BX44" s="2">
        <v>5338</v>
      </c>
      <c r="BY44" s="2">
        <v>5353</v>
      </c>
      <c r="BZ44" s="2">
        <v>5366</v>
      </c>
      <c r="CA44" s="2">
        <v>5378</v>
      </c>
      <c r="CB44" s="2">
        <v>5387</v>
      </c>
      <c r="CC44" s="2">
        <v>5396</v>
      </c>
    </row>
    <row r="45" spans="1:82" x14ac:dyDescent="0.25">
      <c r="A45" s="2" t="str">
        <f>"Geboorten"</f>
        <v>Geboorten</v>
      </c>
      <c r="B45" s="2">
        <v>6386</v>
      </c>
      <c r="C45" s="2">
        <v>6453</v>
      </c>
      <c r="D45" s="2">
        <v>6103</v>
      </c>
      <c r="E45" s="2">
        <v>6074</v>
      </c>
      <c r="F45" s="2">
        <v>6076</v>
      </c>
      <c r="G45" s="2">
        <v>6269</v>
      </c>
      <c r="H45" s="2">
        <v>6094</v>
      </c>
      <c r="I45" s="2">
        <v>6360</v>
      </c>
      <c r="J45" s="2">
        <v>6528</v>
      </c>
      <c r="K45" s="2">
        <v>6588</v>
      </c>
      <c r="L45" s="2">
        <v>7162</v>
      </c>
      <c r="M45" s="2">
        <v>6851</v>
      </c>
      <c r="N45" s="2">
        <v>7241</v>
      </c>
      <c r="O45" s="2">
        <v>7374</v>
      </c>
      <c r="P45" s="2">
        <v>7581</v>
      </c>
      <c r="Q45" s="2">
        <v>7831</v>
      </c>
      <c r="R45" s="2">
        <v>8536</v>
      </c>
      <c r="S45" s="2">
        <v>8662</v>
      </c>
      <c r="T45" s="2">
        <v>8856</v>
      </c>
      <c r="U45" s="2">
        <v>9064</v>
      </c>
      <c r="V45" s="2">
        <v>8922</v>
      </c>
      <c r="W45" s="2">
        <v>9060</v>
      </c>
      <c r="X45" s="2">
        <v>8843</v>
      </c>
      <c r="Y45" s="2">
        <v>9043</v>
      </c>
      <c r="Z45" s="2">
        <v>8844</v>
      </c>
      <c r="AA45" s="2">
        <v>8730</v>
      </c>
      <c r="AB45" s="2">
        <v>8647</v>
      </c>
      <c r="AC45" s="2">
        <v>8438</v>
      </c>
      <c r="AD45" s="2">
        <v>8526</v>
      </c>
      <c r="AE45" s="2">
        <v>8621</v>
      </c>
      <c r="AF45" s="2">
        <v>8723</v>
      </c>
      <c r="AG45" s="2">
        <v>8812</v>
      </c>
      <c r="AH45" s="2">
        <v>8893</v>
      </c>
      <c r="AI45" s="2">
        <v>8967</v>
      </c>
      <c r="AJ45" s="2">
        <v>9043</v>
      </c>
      <c r="AK45" s="2">
        <v>9122</v>
      </c>
      <c r="AL45" s="2">
        <v>9210</v>
      </c>
      <c r="AM45" s="2">
        <v>9320</v>
      </c>
      <c r="AN45" s="2">
        <v>9450</v>
      </c>
      <c r="AO45" s="2">
        <v>9600</v>
      </c>
      <c r="AP45" s="2">
        <v>9609</v>
      </c>
      <c r="AQ45" s="2">
        <v>9626</v>
      </c>
      <c r="AR45" s="2">
        <v>9657</v>
      </c>
      <c r="AS45" s="2">
        <v>9692</v>
      </c>
      <c r="AT45" s="2">
        <v>9733</v>
      </c>
      <c r="AU45" s="2">
        <v>9777</v>
      </c>
      <c r="AV45" s="2">
        <v>9815</v>
      </c>
      <c r="AW45" s="2">
        <v>9847</v>
      </c>
      <c r="AX45" s="2">
        <v>9871</v>
      </c>
      <c r="AY45" s="2">
        <v>9886</v>
      </c>
      <c r="AZ45" s="2">
        <v>9894</v>
      </c>
      <c r="BA45" s="2">
        <v>9892</v>
      </c>
      <c r="BB45" s="2">
        <v>9882</v>
      </c>
      <c r="BC45" s="2">
        <v>9870</v>
      </c>
      <c r="BD45" s="2">
        <v>9853</v>
      </c>
      <c r="BE45" s="2">
        <v>9838</v>
      </c>
      <c r="BF45" s="2">
        <v>9824</v>
      </c>
      <c r="BG45" s="2">
        <v>9814</v>
      </c>
      <c r="BH45" s="2">
        <v>9811</v>
      </c>
      <c r="BI45" s="2">
        <v>9812</v>
      </c>
      <c r="BJ45" s="2">
        <v>9820</v>
      </c>
      <c r="BK45" s="2">
        <v>9834</v>
      </c>
      <c r="BL45" s="2">
        <v>9853</v>
      </c>
      <c r="BM45" s="2">
        <v>9878</v>
      </c>
      <c r="BN45" s="2">
        <v>9907</v>
      </c>
      <c r="BO45" s="2">
        <v>9940</v>
      </c>
      <c r="BP45" s="2">
        <v>9977</v>
      </c>
      <c r="BQ45" s="2">
        <v>10016</v>
      </c>
      <c r="BR45" s="2">
        <v>10055</v>
      </c>
      <c r="BS45" s="2">
        <v>10095</v>
      </c>
      <c r="BT45" s="2">
        <v>10132</v>
      </c>
      <c r="BU45" s="2">
        <v>10167</v>
      </c>
      <c r="BV45" s="2">
        <v>10200</v>
      </c>
      <c r="BW45" s="2">
        <v>10229</v>
      </c>
      <c r="BX45" s="2">
        <v>10256</v>
      </c>
      <c r="BY45" s="2">
        <v>10279</v>
      </c>
      <c r="BZ45" s="2">
        <v>10298</v>
      </c>
      <c r="CA45" s="2">
        <v>10315</v>
      </c>
      <c r="CB45" s="2">
        <v>10329</v>
      </c>
      <c r="CC45" s="2">
        <v>10339</v>
      </c>
    </row>
    <row r="46" spans="1:82" x14ac:dyDescent="0.25">
      <c r="A46" s="2" t="str">
        <f>"Overlijdens"</f>
        <v>Overlijdens</v>
      </c>
      <c r="B46" s="2">
        <v>6059</v>
      </c>
      <c r="C46" s="2">
        <v>5913</v>
      </c>
      <c r="D46" s="2">
        <v>5846</v>
      </c>
      <c r="E46" s="2">
        <v>5859</v>
      </c>
      <c r="F46" s="2">
        <v>5742</v>
      </c>
      <c r="G46" s="2">
        <v>5623</v>
      </c>
      <c r="H46" s="2">
        <v>5637</v>
      </c>
      <c r="I46" s="2">
        <v>5653</v>
      </c>
      <c r="J46" s="2">
        <v>5700</v>
      </c>
      <c r="K46" s="2">
        <v>5535</v>
      </c>
      <c r="L46" s="2">
        <v>5515</v>
      </c>
      <c r="M46" s="2">
        <v>5623</v>
      </c>
      <c r="N46" s="2">
        <v>5698</v>
      </c>
      <c r="O46" s="2">
        <v>5384</v>
      </c>
      <c r="P46" s="2">
        <v>5258</v>
      </c>
      <c r="Q46" s="2">
        <v>5208</v>
      </c>
      <c r="R46" s="2">
        <v>5024</v>
      </c>
      <c r="S46" s="2">
        <v>5157</v>
      </c>
      <c r="T46" s="2">
        <v>5040</v>
      </c>
      <c r="U46" s="2">
        <v>4979</v>
      </c>
      <c r="V46" s="2">
        <v>5015</v>
      </c>
      <c r="W46" s="2">
        <v>5304</v>
      </c>
      <c r="X46" s="2">
        <v>5047</v>
      </c>
      <c r="Y46" s="2">
        <v>4756</v>
      </c>
      <c r="Z46" s="2">
        <v>4988</v>
      </c>
      <c r="AA46" s="2">
        <v>4740</v>
      </c>
      <c r="AB46" s="2">
        <v>4715</v>
      </c>
      <c r="AC46" s="2">
        <v>4845</v>
      </c>
      <c r="AD46" s="2">
        <v>4804</v>
      </c>
      <c r="AE46" s="2">
        <v>4762</v>
      </c>
      <c r="AF46" s="2">
        <v>4719</v>
      </c>
      <c r="AG46" s="2">
        <v>4673</v>
      </c>
      <c r="AH46" s="2">
        <v>4628</v>
      </c>
      <c r="AI46" s="2">
        <v>4582</v>
      </c>
      <c r="AJ46" s="2">
        <v>4540</v>
      </c>
      <c r="AK46" s="2">
        <v>4502</v>
      </c>
      <c r="AL46" s="2">
        <v>4466</v>
      </c>
      <c r="AM46" s="2">
        <v>4438</v>
      </c>
      <c r="AN46" s="2">
        <v>4416</v>
      </c>
      <c r="AO46" s="2">
        <v>4399</v>
      </c>
      <c r="AP46" s="2">
        <v>4388</v>
      </c>
      <c r="AQ46" s="2">
        <v>4387</v>
      </c>
      <c r="AR46" s="2">
        <v>4391</v>
      </c>
      <c r="AS46" s="2">
        <v>4400</v>
      </c>
      <c r="AT46" s="2">
        <v>4412</v>
      </c>
      <c r="AU46" s="2">
        <v>4432</v>
      </c>
      <c r="AV46" s="2">
        <v>4454</v>
      </c>
      <c r="AW46" s="2">
        <v>4479</v>
      </c>
      <c r="AX46" s="2">
        <v>4504</v>
      </c>
      <c r="AY46" s="2">
        <v>4530</v>
      </c>
      <c r="AZ46" s="2">
        <v>4555</v>
      </c>
      <c r="BA46" s="2">
        <v>4582</v>
      </c>
      <c r="BB46" s="2">
        <v>4607</v>
      </c>
      <c r="BC46" s="2">
        <v>4632</v>
      </c>
      <c r="BD46" s="2">
        <v>4655</v>
      </c>
      <c r="BE46" s="2">
        <v>4676</v>
      </c>
      <c r="BF46" s="2">
        <v>4697</v>
      </c>
      <c r="BG46" s="2">
        <v>4717</v>
      </c>
      <c r="BH46" s="2">
        <v>4734</v>
      </c>
      <c r="BI46" s="2">
        <v>4752</v>
      </c>
      <c r="BJ46" s="2">
        <v>4767</v>
      </c>
      <c r="BK46" s="2">
        <v>4782</v>
      </c>
      <c r="BL46" s="2">
        <v>4796</v>
      </c>
      <c r="BM46" s="2">
        <v>4811</v>
      </c>
      <c r="BN46" s="2">
        <v>4824</v>
      </c>
      <c r="BO46" s="2">
        <v>4833</v>
      </c>
      <c r="BP46" s="2">
        <v>4844</v>
      </c>
      <c r="BQ46" s="2">
        <v>4855</v>
      </c>
      <c r="BR46" s="2">
        <v>4864</v>
      </c>
      <c r="BS46" s="2">
        <v>4874</v>
      </c>
      <c r="BT46" s="2">
        <v>4883</v>
      </c>
      <c r="BU46" s="2">
        <v>4893</v>
      </c>
      <c r="BV46" s="2">
        <v>4902</v>
      </c>
      <c r="BW46" s="2">
        <v>4910</v>
      </c>
      <c r="BX46" s="2">
        <v>4918</v>
      </c>
      <c r="BY46" s="2">
        <v>4926</v>
      </c>
      <c r="BZ46" s="2">
        <v>4932</v>
      </c>
      <c r="CA46" s="2">
        <v>4937</v>
      </c>
      <c r="CB46" s="2">
        <v>4942</v>
      </c>
      <c r="CC46" s="2">
        <v>4943</v>
      </c>
    </row>
    <row r="47" spans="1:82" x14ac:dyDescent="0.25">
      <c r="A47" s="2" t="str">
        <f>"Intern migratiesaldo"</f>
        <v>Intern migratiesaldo</v>
      </c>
      <c r="B47" s="2">
        <v>-6296</v>
      </c>
      <c r="C47" s="2">
        <v>-6363</v>
      </c>
      <c r="D47" s="2">
        <v>-5643</v>
      </c>
      <c r="E47" s="2">
        <v>-4992</v>
      </c>
      <c r="F47" s="2">
        <v>-4004</v>
      </c>
      <c r="G47" s="2">
        <v>-3238</v>
      </c>
      <c r="H47" s="2">
        <v>-3525</v>
      </c>
      <c r="I47" s="2">
        <v>-3255</v>
      </c>
      <c r="J47" s="2">
        <v>-3141</v>
      </c>
      <c r="K47" s="2">
        <v>-3228</v>
      </c>
      <c r="L47" s="2">
        <v>-3559</v>
      </c>
      <c r="M47" s="2">
        <v>-4268</v>
      </c>
      <c r="N47" s="2">
        <v>-5094</v>
      </c>
      <c r="O47" s="2">
        <v>-6266</v>
      </c>
      <c r="P47" s="2">
        <v>-6457</v>
      </c>
      <c r="Q47" s="2">
        <v>-6866</v>
      </c>
      <c r="R47" s="2">
        <v>-6622</v>
      </c>
      <c r="S47" s="2">
        <v>-6458</v>
      </c>
      <c r="T47" s="2">
        <v>-6259</v>
      </c>
      <c r="U47" s="2">
        <v>-6772</v>
      </c>
      <c r="V47" s="2">
        <v>-6771</v>
      </c>
      <c r="W47" s="2">
        <v>-6995</v>
      </c>
      <c r="X47" s="2">
        <v>-6633</v>
      </c>
      <c r="Y47" s="2">
        <v>-6806</v>
      </c>
      <c r="Z47" s="2">
        <v>-6899</v>
      </c>
      <c r="AA47" s="2">
        <v>-7796</v>
      </c>
      <c r="AB47" s="2">
        <v>-7435</v>
      </c>
      <c r="AC47" s="2">
        <v>-7401</v>
      </c>
      <c r="AD47" s="2">
        <v>-7503</v>
      </c>
      <c r="AE47" s="2">
        <v>-7608</v>
      </c>
      <c r="AF47" s="2">
        <v>-7633</v>
      </c>
      <c r="AG47" s="2">
        <v>-7657</v>
      </c>
      <c r="AH47" s="2">
        <v>-7655</v>
      </c>
      <c r="AI47" s="2">
        <v>-7662</v>
      </c>
      <c r="AJ47" s="2">
        <v>-7657</v>
      </c>
      <c r="AK47" s="2">
        <v>-7643</v>
      </c>
      <c r="AL47" s="2">
        <v>-7625</v>
      </c>
      <c r="AM47" s="2">
        <v>-7609</v>
      </c>
      <c r="AN47" s="2">
        <v>-7597</v>
      </c>
      <c r="AO47" s="2">
        <v>-7592</v>
      </c>
      <c r="AP47" s="2">
        <v>-7596</v>
      </c>
      <c r="AQ47" s="2">
        <v>-7602</v>
      </c>
      <c r="AR47" s="2">
        <v>-7621</v>
      </c>
      <c r="AS47" s="2">
        <v>-7649</v>
      </c>
      <c r="AT47" s="2">
        <v>-7698</v>
      </c>
      <c r="AU47" s="2">
        <v>-7753</v>
      </c>
      <c r="AV47" s="2">
        <v>-7819</v>
      </c>
      <c r="AW47" s="2">
        <v>-7883</v>
      </c>
      <c r="AX47" s="2">
        <v>-7954</v>
      </c>
      <c r="AY47" s="2">
        <v>-8007</v>
      </c>
      <c r="AZ47" s="2">
        <v>-8069</v>
      </c>
      <c r="BA47" s="2">
        <v>-8118</v>
      </c>
      <c r="BB47" s="2">
        <v>-8150</v>
      </c>
      <c r="BC47" s="2">
        <v>-8171</v>
      </c>
      <c r="BD47" s="2">
        <v>-8175</v>
      </c>
      <c r="BE47" s="2">
        <v>-8175</v>
      </c>
      <c r="BF47" s="2">
        <v>-8177</v>
      </c>
      <c r="BG47" s="2">
        <v>-8168</v>
      </c>
      <c r="BH47" s="2">
        <v>-8173</v>
      </c>
      <c r="BI47" s="2">
        <v>-8161</v>
      </c>
      <c r="BJ47" s="2">
        <v>-8164</v>
      </c>
      <c r="BK47" s="2">
        <v>-8157</v>
      </c>
      <c r="BL47" s="2">
        <v>-8154</v>
      </c>
      <c r="BM47" s="2">
        <v>-8157</v>
      </c>
      <c r="BN47" s="2">
        <v>-8167</v>
      </c>
      <c r="BO47" s="2">
        <v>-8181</v>
      </c>
      <c r="BP47" s="2">
        <v>-8203</v>
      </c>
      <c r="BQ47" s="2">
        <v>-8225</v>
      </c>
      <c r="BR47" s="2">
        <v>-8248</v>
      </c>
      <c r="BS47" s="2">
        <v>-8285</v>
      </c>
      <c r="BT47" s="2">
        <v>-8308</v>
      </c>
      <c r="BU47" s="2">
        <v>-8338</v>
      </c>
      <c r="BV47" s="2">
        <v>-8377</v>
      </c>
      <c r="BW47" s="2">
        <v>-8413</v>
      </c>
      <c r="BX47" s="2">
        <v>-8449</v>
      </c>
      <c r="BY47" s="2">
        <v>-8490</v>
      </c>
      <c r="BZ47" s="2">
        <v>-8526</v>
      </c>
      <c r="CA47" s="2">
        <v>-8558</v>
      </c>
      <c r="CB47" s="2">
        <v>-8586</v>
      </c>
      <c r="CC47" s="2">
        <v>-8628</v>
      </c>
    </row>
    <row r="48" spans="1:82" x14ac:dyDescent="0.25">
      <c r="A48" s="2" t="str">
        <f>"Interne immigratie"</f>
        <v>Interne immigratie</v>
      </c>
      <c r="B48" s="2">
        <v>9168</v>
      </c>
      <c r="C48" s="2">
        <v>10044</v>
      </c>
      <c r="D48" s="2">
        <v>10334</v>
      </c>
      <c r="E48" s="2">
        <v>10709</v>
      </c>
      <c r="F48" s="2">
        <v>10864</v>
      </c>
      <c r="G48" s="2">
        <v>11072</v>
      </c>
      <c r="H48" s="2">
        <v>11114</v>
      </c>
      <c r="I48" s="2">
        <v>11108</v>
      </c>
      <c r="J48" s="2">
        <v>11358</v>
      </c>
      <c r="K48" s="2">
        <v>10511</v>
      </c>
      <c r="L48" s="2">
        <v>10498</v>
      </c>
      <c r="M48" s="2">
        <v>10635</v>
      </c>
      <c r="N48" s="2">
        <v>10485</v>
      </c>
      <c r="O48" s="2">
        <v>10582</v>
      </c>
      <c r="P48" s="2">
        <v>10550</v>
      </c>
      <c r="Q48" s="2">
        <v>10540</v>
      </c>
      <c r="R48" s="2">
        <v>10854</v>
      </c>
      <c r="S48" s="2">
        <v>10939</v>
      </c>
      <c r="T48" s="2">
        <v>10966</v>
      </c>
      <c r="U48" s="2">
        <v>11819</v>
      </c>
      <c r="V48" s="2">
        <v>11388</v>
      </c>
      <c r="W48" s="2">
        <v>11177</v>
      </c>
      <c r="X48" s="2">
        <v>11415</v>
      </c>
      <c r="Y48" s="2">
        <v>11498</v>
      </c>
      <c r="Z48" s="2">
        <v>11718</v>
      </c>
      <c r="AA48" s="2">
        <v>11618</v>
      </c>
      <c r="AB48" s="2">
        <v>12001</v>
      </c>
      <c r="AC48" s="2">
        <v>11767</v>
      </c>
      <c r="AD48" s="2">
        <v>11784</v>
      </c>
      <c r="AE48" s="2">
        <v>11810</v>
      </c>
      <c r="AF48" s="2">
        <v>11852</v>
      </c>
      <c r="AG48" s="2">
        <v>11889</v>
      </c>
      <c r="AH48" s="2">
        <v>11931</v>
      </c>
      <c r="AI48" s="2">
        <v>11966</v>
      </c>
      <c r="AJ48" s="2">
        <v>12003</v>
      </c>
      <c r="AK48" s="2">
        <v>12036</v>
      </c>
      <c r="AL48" s="2">
        <v>12076</v>
      </c>
      <c r="AM48" s="2">
        <v>12124</v>
      </c>
      <c r="AN48" s="2">
        <v>12185</v>
      </c>
      <c r="AO48" s="2">
        <v>12255</v>
      </c>
      <c r="AP48" s="2">
        <v>12322</v>
      </c>
      <c r="AQ48" s="2">
        <v>12400</v>
      </c>
      <c r="AR48" s="2">
        <v>12467</v>
      </c>
      <c r="AS48" s="2">
        <v>12527</v>
      </c>
      <c r="AT48" s="2">
        <v>12571</v>
      </c>
      <c r="AU48" s="2">
        <v>12605</v>
      </c>
      <c r="AV48" s="2">
        <v>12621</v>
      </c>
      <c r="AW48" s="2">
        <v>12633</v>
      </c>
      <c r="AX48" s="2">
        <v>12632</v>
      </c>
      <c r="AY48" s="2">
        <v>12629</v>
      </c>
      <c r="AZ48" s="2">
        <v>12615</v>
      </c>
      <c r="BA48" s="2">
        <v>12606</v>
      </c>
      <c r="BB48" s="2">
        <v>12604</v>
      </c>
      <c r="BC48" s="2">
        <v>12617</v>
      </c>
      <c r="BD48" s="2">
        <v>12642</v>
      </c>
      <c r="BE48" s="2">
        <v>12673</v>
      </c>
      <c r="BF48" s="2">
        <v>12710</v>
      </c>
      <c r="BG48" s="2">
        <v>12755</v>
      </c>
      <c r="BH48" s="2">
        <v>12801</v>
      </c>
      <c r="BI48" s="2">
        <v>12854</v>
      </c>
      <c r="BJ48" s="2">
        <v>12908</v>
      </c>
      <c r="BK48" s="2">
        <v>12971</v>
      </c>
      <c r="BL48" s="2">
        <v>13036</v>
      </c>
      <c r="BM48" s="2">
        <v>13097</v>
      </c>
      <c r="BN48" s="2">
        <v>13156</v>
      </c>
      <c r="BO48" s="2">
        <v>13215</v>
      </c>
      <c r="BP48" s="2">
        <v>13266</v>
      </c>
      <c r="BQ48" s="2">
        <v>13318</v>
      </c>
      <c r="BR48" s="2">
        <v>13366</v>
      </c>
      <c r="BS48" s="2">
        <v>13408</v>
      </c>
      <c r="BT48" s="2">
        <v>13456</v>
      </c>
      <c r="BU48" s="2">
        <v>13498</v>
      </c>
      <c r="BV48" s="2">
        <v>13535</v>
      </c>
      <c r="BW48" s="2">
        <v>13568</v>
      </c>
      <c r="BX48" s="2">
        <v>13600</v>
      </c>
      <c r="BY48" s="2">
        <v>13628</v>
      </c>
      <c r="BZ48" s="2">
        <v>13655</v>
      </c>
      <c r="CA48" s="2">
        <v>13677</v>
      </c>
      <c r="CB48" s="2">
        <v>13705</v>
      </c>
      <c r="CC48" s="2">
        <v>13720</v>
      </c>
    </row>
    <row r="49" spans="1:81" x14ac:dyDescent="0.25">
      <c r="A49" s="2" t="str">
        <f>"Interne emigratie"</f>
        <v>Interne emigratie</v>
      </c>
      <c r="B49" s="2">
        <v>15464</v>
      </c>
      <c r="C49" s="2">
        <v>16407</v>
      </c>
      <c r="D49" s="2">
        <v>15977</v>
      </c>
      <c r="E49" s="2">
        <v>15701</v>
      </c>
      <c r="F49" s="2">
        <v>14868</v>
      </c>
      <c r="G49" s="2">
        <v>14310</v>
      </c>
      <c r="H49" s="2">
        <v>14639</v>
      </c>
      <c r="I49" s="2">
        <v>14363</v>
      </c>
      <c r="J49" s="2">
        <v>14499</v>
      </c>
      <c r="K49" s="2">
        <v>13739</v>
      </c>
      <c r="L49" s="2">
        <v>14057</v>
      </c>
      <c r="M49" s="2">
        <v>14903</v>
      </c>
      <c r="N49" s="2">
        <v>15579</v>
      </c>
      <c r="O49" s="2">
        <v>16848</v>
      </c>
      <c r="P49" s="2">
        <v>17007</v>
      </c>
      <c r="Q49" s="2">
        <v>17406</v>
      </c>
      <c r="R49" s="2">
        <v>17476</v>
      </c>
      <c r="S49" s="2">
        <v>17397</v>
      </c>
      <c r="T49" s="2">
        <v>17225</v>
      </c>
      <c r="U49" s="2">
        <v>18591</v>
      </c>
      <c r="V49" s="2">
        <v>18159</v>
      </c>
      <c r="W49" s="2">
        <v>18172</v>
      </c>
      <c r="X49" s="2">
        <v>18048</v>
      </c>
      <c r="Y49" s="2">
        <v>18304</v>
      </c>
      <c r="Z49" s="2">
        <v>18617</v>
      </c>
      <c r="AA49" s="2">
        <v>19414</v>
      </c>
      <c r="AB49" s="2">
        <v>19436</v>
      </c>
      <c r="AC49" s="2">
        <v>19168</v>
      </c>
      <c r="AD49" s="2">
        <v>19287</v>
      </c>
      <c r="AE49" s="2">
        <v>19418</v>
      </c>
      <c r="AF49" s="2">
        <v>19485</v>
      </c>
      <c r="AG49" s="2">
        <v>19546</v>
      </c>
      <c r="AH49" s="2">
        <v>19586</v>
      </c>
      <c r="AI49" s="2">
        <v>19628</v>
      </c>
      <c r="AJ49" s="2">
        <v>19660</v>
      </c>
      <c r="AK49" s="2">
        <v>19679</v>
      </c>
      <c r="AL49" s="2">
        <v>19701</v>
      </c>
      <c r="AM49" s="2">
        <v>19733</v>
      </c>
      <c r="AN49" s="2">
        <v>19782</v>
      </c>
      <c r="AO49" s="2">
        <v>19847</v>
      </c>
      <c r="AP49" s="2">
        <v>19918</v>
      </c>
      <c r="AQ49" s="2">
        <v>20002</v>
      </c>
      <c r="AR49" s="2">
        <v>20088</v>
      </c>
      <c r="AS49" s="2">
        <v>20176</v>
      </c>
      <c r="AT49" s="2">
        <v>20269</v>
      </c>
      <c r="AU49" s="2">
        <v>20358</v>
      </c>
      <c r="AV49" s="2">
        <v>20440</v>
      </c>
      <c r="AW49" s="2">
        <v>20516</v>
      </c>
      <c r="AX49" s="2">
        <v>20586</v>
      </c>
      <c r="AY49" s="2">
        <v>20636</v>
      </c>
      <c r="AZ49" s="2">
        <v>20684</v>
      </c>
      <c r="BA49" s="2">
        <v>20724</v>
      </c>
      <c r="BB49" s="2">
        <v>20754</v>
      </c>
      <c r="BC49" s="2">
        <v>20788</v>
      </c>
      <c r="BD49" s="2">
        <v>20817</v>
      </c>
      <c r="BE49" s="2">
        <v>20848</v>
      </c>
      <c r="BF49" s="2">
        <v>20887</v>
      </c>
      <c r="BG49" s="2">
        <v>20923</v>
      </c>
      <c r="BH49" s="2">
        <v>20974</v>
      </c>
      <c r="BI49" s="2">
        <v>21015</v>
      </c>
      <c r="BJ49" s="2">
        <v>21072</v>
      </c>
      <c r="BK49" s="2">
        <v>21128</v>
      </c>
      <c r="BL49" s="2">
        <v>21190</v>
      </c>
      <c r="BM49" s="2">
        <v>21254</v>
      </c>
      <c r="BN49" s="2">
        <v>21323</v>
      </c>
      <c r="BO49" s="2">
        <v>21396</v>
      </c>
      <c r="BP49" s="2">
        <v>21469</v>
      </c>
      <c r="BQ49" s="2">
        <v>21543</v>
      </c>
      <c r="BR49" s="2">
        <v>21614</v>
      </c>
      <c r="BS49" s="2">
        <v>21693</v>
      </c>
      <c r="BT49" s="2">
        <v>21764</v>
      </c>
      <c r="BU49" s="2">
        <v>21836</v>
      </c>
      <c r="BV49" s="2">
        <v>21912</v>
      </c>
      <c r="BW49" s="2">
        <v>21981</v>
      </c>
      <c r="BX49" s="2">
        <v>22049</v>
      </c>
      <c r="BY49" s="2">
        <v>22118</v>
      </c>
      <c r="BZ49" s="2">
        <v>22181</v>
      </c>
      <c r="CA49" s="2">
        <v>22235</v>
      </c>
      <c r="CB49" s="2">
        <v>22291</v>
      </c>
      <c r="CC49" s="2">
        <v>22348</v>
      </c>
    </row>
    <row r="50" spans="1:81" x14ac:dyDescent="0.25">
      <c r="A50" s="2" t="str">
        <f>"Extern migratiesaldo"</f>
        <v>Extern migratiesaldo</v>
      </c>
      <c r="B50" s="2">
        <v>999</v>
      </c>
      <c r="C50" s="2">
        <v>4071</v>
      </c>
      <c r="D50" s="2">
        <v>3776</v>
      </c>
      <c r="E50" s="2">
        <v>4627</v>
      </c>
      <c r="F50" s="2">
        <v>2464</v>
      </c>
      <c r="G50" s="2">
        <v>2760</v>
      </c>
      <c r="H50" s="2">
        <v>2518</v>
      </c>
      <c r="I50" s="2">
        <v>1564</v>
      </c>
      <c r="J50" s="2">
        <v>3333</v>
      </c>
      <c r="K50" s="2">
        <v>3713</v>
      </c>
      <c r="L50" s="2">
        <v>7937</v>
      </c>
      <c r="M50" s="2">
        <v>8058</v>
      </c>
      <c r="N50" s="2">
        <v>7173</v>
      </c>
      <c r="O50" s="2">
        <v>7250</v>
      </c>
      <c r="P50" s="2">
        <v>8716</v>
      </c>
      <c r="Q50" s="2">
        <v>8767</v>
      </c>
      <c r="R50" s="2">
        <v>11261</v>
      </c>
      <c r="S50" s="2">
        <v>13364</v>
      </c>
      <c r="T50" s="2">
        <v>12920</v>
      </c>
      <c r="U50" s="2">
        <v>15149</v>
      </c>
      <c r="V50" s="2">
        <v>12191</v>
      </c>
      <c r="W50" s="2">
        <v>9711</v>
      </c>
      <c r="X50" s="2">
        <v>6478</v>
      </c>
      <c r="Y50" s="2">
        <v>8312</v>
      </c>
      <c r="Z50" s="2">
        <v>8767</v>
      </c>
      <c r="AA50" s="2">
        <v>5086</v>
      </c>
      <c r="AB50" s="2">
        <v>6357</v>
      </c>
      <c r="AC50" s="2">
        <v>6744</v>
      </c>
      <c r="AD50" s="2">
        <v>6810</v>
      </c>
      <c r="AE50" s="2">
        <v>6903</v>
      </c>
      <c r="AF50" s="2">
        <v>6205</v>
      </c>
      <c r="AG50" s="2">
        <v>5560</v>
      </c>
      <c r="AH50" s="2">
        <v>4960</v>
      </c>
      <c r="AI50" s="2">
        <v>4431</v>
      </c>
      <c r="AJ50" s="2">
        <v>3946</v>
      </c>
      <c r="AK50" s="2">
        <v>3535</v>
      </c>
      <c r="AL50" s="2">
        <v>3603</v>
      </c>
      <c r="AM50" s="2">
        <v>3647</v>
      </c>
      <c r="AN50" s="2">
        <v>3678</v>
      </c>
      <c r="AO50" s="2">
        <v>3700</v>
      </c>
      <c r="AP50" s="2">
        <v>3891</v>
      </c>
      <c r="AQ50" s="2">
        <v>4065</v>
      </c>
      <c r="AR50" s="2">
        <v>4229</v>
      </c>
      <c r="AS50" s="2">
        <v>4382</v>
      </c>
      <c r="AT50" s="2">
        <v>4526</v>
      </c>
      <c r="AU50" s="2">
        <v>4515</v>
      </c>
      <c r="AV50" s="2">
        <v>4510</v>
      </c>
      <c r="AW50" s="2">
        <v>4506</v>
      </c>
      <c r="AX50" s="2">
        <v>4503</v>
      </c>
      <c r="AY50" s="2">
        <v>4500</v>
      </c>
      <c r="AZ50" s="2">
        <v>4500</v>
      </c>
      <c r="BA50" s="2">
        <v>4497</v>
      </c>
      <c r="BB50" s="2">
        <v>4498</v>
      </c>
      <c r="BC50" s="2">
        <v>4496</v>
      </c>
      <c r="BD50" s="2">
        <v>4493</v>
      </c>
      <c r="BE50" s="2">
        <v>4493</v>
      </c>
      <c r="BF50" s="2">
        <v>4489</v>
      </c>
      <c r="BG50" s="2">
        <v>4485</v>
      </c>
      <c r="BH50" s="2">
        <v>4481</v>
      </c>
      <c r="BI50" s="2">
        <v>4475</v>
      </c>
      <c r="BJ50" s="2">
        <v>4470</v>
      </c>
      <c r="BK50" s="2">
        <v>4466</v>
      </c>
      <c r="BL50" s="2">
        <v>4461</v>
      </c>
      <c r="BM50" s="2">
        <v>4456</v>
      </c>
      <c r="BN50" s="2">
        <v>4451</v>
      </c>
      <c r="BO50" s="2">
        <v>4446</v>
      </c>
      <c r="BP50" s="2">
        <v>4439</v>
      </c>
      <c r="BQ50" s="2">
        <v>4432</v>
      </c>
      <c r="BR50" s="2">
        <v>4426</v>
      </c>
      <c r="BS50" s="2">
        <v>4418</v>
      </c>
      <c r="BT50" s="2">
        <v>4411</v>
      </c>
      <c r="BU50" s="2">
        <v>4406</v>
      </c>
      <c r="BV50" s="2">
        <v>4400</v>
      </c>
      <c r="BW50" s="2">
        <v>4395</v>
      </c>
      <c r="BX50" s="2">
        <v>4390</v>
      </c>
      <c r="BY50" s="2">
        <v>4386</v>
      </c>
      <c r="BZ50" s="2">
        <v>4383</v>
      </c>
      <c r="CA50" s="2">
        <v>4379</v>
      </c>
      <c r="CB50" s="2">
        <v>4375</v>
      </c>
      <c r="CC50" s="2">
        <v>4372</v>
      </c>
    </row>
    <row r="51" spans="1:81" x14ac:dyDescent="0.25">
      <c r="A51" s="2" t="str">
        <f>"Externe immigratie"</f>
        <v>Externe immigratie</v>
      </c>
      <c r="B51" s="2">
        <v>9657</v>
      </c>
      <c r="C51" s="2">
        <v>10188</v>
      </c>
      <c r="D51" s="2">
        <v>9839</v>
      </c>
      <c r="E51" s="2">
        <v>10981</v>
      </c>
      <c r="F51" s="2">
        <v>10101</v>
      </c>
      <c r="G51" s="2">
        <v>10162</v>
      </c>
      <c r="H51" s="2">
        <v>10341</v>
      </c>
      <c r="I51" s="2">
        <v>10701</v>
      </c>
      <c r="J51" s="2">
        <v>12620</v>
      </c>
      <c r="K51" s="2">
        <v>12775</v>
      </c>
      <c r="L51" s="2">
        <v>16362</v>
      </c>
      <c r="M51" s="2">
        <v>16627</v>
      </c>
      <c r="N51" s="2">
        <v>16308</v>
      </c>
      <c r="O51" s="2">
        <v>17523</v>
      </c>
      <c r="P51" s="2">
        <v>19327</v>
      </c>
      <c r="Q51" s="2">
        <v>19515</v>
      </c>
      <c r="R51" s="2">
        <v>22182</v>
      </c>
      <c r="S51" s="2">
        <v>24939</v>
      </c>
      <c r="T51" s="2">
        <v>25985</v>
      </c>
      <c r="U51" s="2">
        <v>26951</v>
      </c>
      <c r="V51" s="2">
        <v>25150</v>
      </c>
      <c r="W51" s="2">
        <v>22999</v>
      </c>
      <c r="X51" s="2">
        <v>21950</v>
      </c>
      <c r="Y51" s="2">
        <v>23632</v>
      </c>
      <c r="Z51" s="2">
        <v>23591</v>
      </c>
      <c r="AA51" s="2">
        <v>21537</v>
      </c>
      <c r="AB51" s="2">
        <v>22722</v>
      </c>
      <c r="AC51" s="2">
        <v>23259</v>
      </c>
      <c r="AD51" s="2">
        <v>23689</v>
      </c>
      <c r="AE51" s="2">
        <v>24166</v>
      </c>
      <c r="AF51" s="2">
        <v>23869</v>
      </c>
      <c r="AG51" s="2">
        <v>23579</v>
      </c>
      <c r="AH51" s="2">
        <v>23290</v>
      </c>
      <c r="AI51" s="2">
        <v>23007</v>
      </c>
      <c r="AJ51" s="2">
        <v>22728</v>
      </c>
      <c r="AK51" s="2">
        <v>22495</v>
      </c>
      <c r="AL51" s="2">
        <v>22260</v>
      </c>
      <c r="AM51" s="2">
        <v>22030</v>
      </c>
      <c r="AN51" s="2">
        <v>21802</v>
      </c>
      <c r="AO51" s="2">
        <v>21581</v>
      </c>
      <c r="AP51" s="2">
        <v>21571</v>
      </c>
      <c r="AQ51" s="2">
        <v>21563</v>
      </c>
      <c r="AR51" s="2">
        <v>21559</v>
      </c>
      <c r="AS51" s="2">
        <v>21561</v>
      </c>
      <c r="AT51" s="2">
        <v>21565</v>
      </c>
      <c r="AU51" s="2">
        <v>21573</v>
      </c>
      <c r="AV51" s="2">
        <v>21582</v>
      </c>
      <c r="AW51" s="2">
        <v>21592</v>
      </c>
      <c r="AX51" s="2">
        <v>21603</v>
      </c>
      <c r="AY51" s="2">
        <v>21618</v>
      </c>
      <c r="AZ51" s="2">
        <v>21633</v>
      </c>
      <c r="BA51" s="2">
        <v>21649</v>
      </c>
      <c r="BB51" s="2">
        <v>21665</v>
      </c>
      <c r="BC51" s="2">
        <v>21684</v>
      </c>
      <c r="BD51" s="2">
        <v>21704</v>
      </c>
      <c r="BE51" s="2">
        <v>21725</v>
      </c>
      <c r="BF51" s="2">
        <v>21747</v>
      </c>
      <c r="BG51" s="2">
        <v>21772</v>
      </c>
      <c r="BH51" s="2">
        <v>21799</v>
      </c>
      <c r="BI51" s="2">
        <v>21825</v>
      </c>
      <c r="BJ51" s="2">
        <v>21854</v>
      </c>
      <c r="BK51" s="2">
        <v>21885</v>
      </c>
      <c r="BL51" s="2">
        <v>21916</v>
      </c>
      <c r="BM51" s="2">
        <v>21947</v>
      </c>
      <c r="BN51" s="2">
        <v>21979</v>
      </c>
      <c r="BO51" s="2">
        <v>22012</v>
      </c>
      <c r="BP51" s="2">
        <v>22042</v>
      </c>
      <c r="BQ51" s="2">
        <v>22074</v>
      </c>
      <c r="BR51" s="2">
        <v>22106</v>
      </c>
      <c r="BS51" s="2">
        <v>22136</v>
      </c>
      <c r="BT51" s="2">
        <v>22166</v>
      </c>
      <c r="BU51" s="2">
        <v>22196</v>
      </c>
      <c r="BV51" s="2">
        <v>22225</v>
      </c>
      <c r="BW51" s="2">
        <v>22255</v>
      </c>
      <c r="BX51" s="2">
        <v>22283</v>
      </c>
      <c r="BY51" s="2">
        <v>22310</v>
      </c>
      <c r="BZ51" s="2">
        <v>22338</v>
      </c>
      <c r="CA51" s="2">
        <v>22364</v>
      </c>
      <c r="CB51" s="2">
        <v>22390</v>
      </c>
      <c r="CC51" s="2">
        <v>22416</v>
      </c>
    </row>
    <row r="52" spans="1:81" x14ac:dyDescent="0.25">
      <c r="A52" s="2" t="str">
        <f>"Externe emigratie"</f>
        <v>Externe emigratie</v>
      </c>
      <c r="B52" s="2">
        <v>8658</v>
      </c>
      <c r="C52" s="2">
        <v>6117</v>
      </c>
      <c r="D52" s="2">
        <v>6063</v>
      </c>
      <c r="E52" s="2">
        <v>6354</v>
      </c>
      <c r="F52" s="2">
        <v>7637</v>
      </c>
      <c r="G52" s="2">
        <v>7402</v>
      </c>
      <c r="H52" s="2">
        <v>7823</v>
      </c>
      <c r="I52" s="2">
        <v>9137</v>
      </c>
      <c r="J52" s="2">
        <v>9287</v>
      </c>
      <c r="K52" s="2">
        <v>9062</v>
      </c>
      <c r="L52" s="2">
        <v>8425</v>
      </c>
      <c r="M52" s="2">
        <v>8569</v>
      </c>
      <c r="N52" s="2">
        <v>9135</v>
      </c>
      <c r="O52" s="2">
        <v>10273</v>
      </c>
      <c r="P52" s="2">
        <v>10611</v>
      </c>
      <c r="Q52" s="2">
        <v>10748</v>
      </c>
      <c r="R52" s="2">
        <v>10921</v>
      </c>
      <c r="S52" s="2">
        <v>11575</v>
      </c>
      <c r="T52" s="2">
        <v>13065</v>
      </c>
      <c r="U52" s="2">
        <v>11802</v>
      </c>
      <c r="V52" s="2">
        <v>12959</v>
      </c>
      <c r="W52" s="2">
        <v>13288</v>
      </c>
      <c r="X52" s="2">
        <v>15472</v>
      </c>
      <c r="Y52" s="2">
        <v>15320</v>
      </c>
      <c r="Z52" s="2">
        <v>14824</v>
      </c>
      <c r="AA52" s="2">
        <v>16451</v>
      </c>
      <c r="AB52" s="2">
        <v>16365</v>
      </c>
      <c r="AC52" s="2">
        <v>16515</v>
      </c>
      <c r="AD52" s="2">
        <v>16879</v>
      </c>
      <c r="AE52" s="2">
        <v>17263</v>
      </c>
      <c r="AF52" s="2">
        <v>17664</v>
      </c>
      <c r="AG52" s="2">
        <v>18019</v>
      </c>
      <c r="AH52" s="2">
        <v>18330</v>
      </c>
      <c r="AI52" s="2">
        <v>18576</v>
      </c>
      <c r="AJ52" s="2">
        <v>18782</v>
      </c>
      <c r="AK52" s="2">
        <v>18960</v>
      </c>
      <c r="AL52" s="2">
        <v>18657</v>
      </c>
      <c r="AM52" s="2">
        <v>18383</v>
      </c>
      <c r="AN52" s="2">
        <v>18124</v>
      </c>
      <c r="AO52" s="2">
        <v>17881</v>
      </c>
      <c r="AP52" s="2">
        <v>17680</v>
      </c>
      <c r="AQ52" s="2">
        <v>17498</v>
      </c>
      <c r="AR52" s="2">
        <v>17330</v>
      </c>
      <c r="AS52" s="2">
        <v>17179</v>
      </c>
      <c r="AT52" s="2">
        <v>17039</v>
      </c>
      <c r="AU52" s="2">
        <v>17058</v>
      </c>
      <c r="AV52" s="2">
        <v>17072</v>
      </c>
      <c r="AW52" s="2">
        <v>17086</v>
      </c>
      <c r="AX52" s="2">
        <v>17100</v>
      </c>
      <c r="AY52" s="2">
        <v>17118</v>
      </c>
      <c r="AZ52" s="2">
        <v>17133</v>
      </c>
      <c r="BA52" s="2">
        <v>17152</v>
      </c>
      <c r="BB52" s="2">
        <v>17167</v>
      </c>
      <c r="BC52" s="2">
        <v>17188</v>
      </c>
      <c r="BD52" s="2">
        <v>17211</v>
      </c>
      <c r="BE52" s="2">
        <v>17232</v>
      </c>
      <c r="BF52" s="2">
        <v>17258</v>
      </c>
      <c r="BG52" s="2">
        <v>17287</v>
      </c>
      <c r="BH52" s="2">
        <v>17318</v>
      </c>
      <c r="BI52" s="2">
        <v>17350</v>
      </c>
      <c r="BJ52" s="2">
        <v>17384</v>
      </c>
      <c r="BK52" s="2">
        <v>17419</v>
      </c>
      <c r="BL52" s="2">
        <v>17455</v>
      </c>
      <c r="BM52" s="2">
        <v>17491</v>
      </c>
      <c r="BN52" s="2">
        <v>17528</v>
      </c>
      <c r="BO52" s="2">
        <v>17566</v>
      </c>
      <c r="BP52" s="2">
        <v>17603</v>
      </c>
      <c r="BQ52" s="2">
        <v>17642</v>
      </c>
      <c r="BR52" s="2">
        <v>17680</v>
      </c>
      <c r="BS52" s="2">
        <v>17718</v>
      </c>
      <c r="BT52" s="2">
        <v>17755</v>
      </c>
      <c r="BU52" s="2">
        <v>17790</v>
      </c>
      <c r="BV52" s="2">
        <v>17825</v>
      </c>
      <c r="BW52" s="2">
        <v>17860</v>
      </c>
      <c r="BX52" s="2">
        <v>17893</v>
      </c>
      <c r="BY52" s="2">
        <v>17924</v>
      </c>
      <c r="BZ52" s="2">
        <v>17955</v>
      </c>
      <c r="CA52" s="2">
        <v>17985</v>
      </c>
      <c r="CB52" s="2">
        <v>18015</v>
      </c>
      <c r="CC52" s="2">
        <v>18044</v>
      </c>
    </row>
    <row r="53" spans="1:81" x14ac:dyDescent="0.25">
      <c r="A53" s="2" t="str">
        <f>"Toename van de bevolking"</f>
        <v>Toename van de bevolking</v>
      </c>
      <c r="B53" s="2">
        <v>-4970</v>
      </c>
      <c r="C53" s="2">
        <v>-1752</v>
      </c>
      <c r="D53" s="2">
        <v>-1610</v>
      </c>
      <c r="E53" s="2">
        <v>-150</v>
      </c>
      <c r="F53" s="2">
        <v>-1206</v>
      </c>
      <c r="G53" s="2">
        <v>168</v>
      </c>
      <c r="H53" s="2">
        <v>-550</v>
      </c>
      <c r="I53" s="2">
        <v>-984</v>
      </c>
      <c r="J53" s="2">
        <v>1020</v>
      </c>
      <c r="K53" s="2">
        <v>1538</v>
      </c>
      <c r="L53" s="2">
        <v>6025</v>
      </c>
      <c r="M53" s="2">
        <v>5018</v>
      </c>
      <c r="N53" s="2">
        <v>3622</v>
      </c>
      <c r="O53" s="2">
        <v>2974</v>
      </c>
      <c r="P53" s="2">
        <v>4582</v>
      </c>
      <c r="Q53" s="2">
        <v>4524</v>
      </c>
      <c r="R53" s="2">
        <v>8151</v>
      </c>
      <c r="S53" s="2">
        <v>10411</v>
      </c>
      <c r="T53" s="2">
        <v>10477</v>
      </c>
      <c r="U53" s="2">
        <v>12462</v>
      </c>
      <c r="V53" s="2">
        <v>9327</v>
      </c>
      <c r="W53" s="2">
        <v>6472</v>
      </c>
      <c r="X53" s="2">
        <v>3641</v>
      </c>
      <c r="Y53" s="2">
        <v>5793</v>
      </c>
      <c r="Z53" s="2">
        <v>5724</v>
      </c>
      <c r="AA53" s="2">
        <v>1280</v>
      </c>
      <c r="AB53" s="2">
        <v>2854</v>
      </c>
      <c r="AC53" s="2">
        <v>2936</v>
      </c>
      <c r="AD53" s="2">
        <v>3029</v>
      </c>
      <c r="AE53" s="2">
        <v>3154</v>
      </c>
      <c r="AF53" s="2">
        <v>2576</v>
      </c>
      <c r="AG53" s="2">
        <v>2042</v>
      </c>
      <c r="AH53" s="2">
        <v>1570</v>
      </c>
      <c r="AI53" s="2">
        <v>1154</v>
      </c>
      <c r="AJ53" s="2">
        <v>792</v>
      </c>
      <c r="AK53" s="2">
        <v>512</v>
      </c>
      <c r="AL53" s="2">
        <v>722</v>
      </c>
      <c r="AM53" s="2">
        <v>920</v>
      </c>
      <c r="AN53" s="2">
        <v>1115</v>
      </c>
      <c r="AO53" s="2">
        <v>1309</v>
      </c>
      <c r="AP53" s="2">
        <v>1516</v>
      </c>
      <c r="AQ53" s="2">
        <v>1702</v>
      </c>
      <c r="AR53" s="2">
        <v>1874</v>
      </c>
      <c r="AS53" s="2">
        <v>2025</v>
      </c>
      <c r="AT53" s="2">
        <v>2149</v>
      </c>
      <c r="AU53" s="2">
        <v>2107</v>
      </c>
      <c r="AV53" s="2">
        <v>2052</v>
      </c>
      <c r="AW53" s="2">
        <v>1991</v>
      </c>
      <c r="AX53" s="2">
        <v>1916</v>
      </c>
      <c r="AY53" s="2">
        <v>1849</v>
      </c>
      <c r="AZ53" s="2">
        <v>1770</v>
      </c>
      <c r="BA53" s="2">
        <v>1689</v>
      </c>
      <c r="BB53" s="2">
        <v>1623</v>
      </c>
      <c r="BC53" s="2">
        <v>1563</v>
      </c>
      <c r="BD53" s="2">
        <v>1516</v>
      </c>
      <c r="BE53" s="2">
        <v>1480</v>
      </c>
      <c r="BF53" s="2">
        <v>1439</v>
      </c>
      <c r="BG53" s="2">
        <v>1414</v>
      </c>
      <c r="BH53" s="2">
        <v>1385</v>
      </c>
      <c r="BI53" s="2">
        <v>1374</v>
      </c>
      <c r="BJ53" s="2">
        <v>1359</v>
      </c>
      <c r="BK53" s="2">
        <v>1361</v>
      </c>
      <c r="BL53" s="2">
        <v>1364</v>
      </c>
      <c r="BM53" s="2">
        <v>1366</v>
      </c>
      <c r="BN53" s="2">
        <v>1367</v>
      </c>
      <c r="BO53" s="2">
        <v>1372</v>
      </c>
      <c r="BP53" s="2">
        <v>1369</v>
      </c>
      <c r="BQ53" s="2">
        <v>1368</v>
      </c>
      <c r="BR53" s="2">
        <v>1369</v>
      </c>
      <c r="BS53" s="2">
        <v>1354</v>
      </c>
      <c r="BT53" s="2">
        <v>1352</v>
      </c>
      <c r="BU53" s="2">
        <v>1342</v>
      </c>
      <c r="BV53" s="2">
        <v>1321</v>
      </c>
      <c r="BW53" s="2">
        <v>1301</v>
      </c>
      <c r="BX53" s="2">
        <v>1279</v>
      </c>
      <c r="BY53" s="2">
        <v>1249</v>
      </c>
      <c r="BZ53" s="2">
        <v>1223</v>
      </c>
      <c r="CA53" s="2">
        <v>1199</v>
      </c>
      <c r="CB53" s="2">
        <v>1176</v>
      </c>
      <c r="CC53" s="2">
        <v>1140</v>
      </c>
    </row>
    <row r="54" spans="1:81" x14ac:dyDescent="0.25">
      <c r="A54" s="2" t="str">
        <f>"Statistische aanpassing"</f>
        <v>Statistische aanpassing</v>
      </c>
      <c r="B54" s="2">
        <v>-20</v>
      </c>
      <c r="C54" s="2">
        <v>254</v>
      </c>
      <c r="D54" s="2">
        <v>292</v>
      </c>
      <c r="E54" s="2">
        <v>434</v>
      </c>
      <c r="F54" s="2">
        <v>-818</v>
      </c>
      <c r="G54" s="2">
        <v>854</v>
      </c>
      <c r="H54" s="2">
        <v>1038</v>
      </c>
      <c r="I54" s="2">
        <v>993</v>
      </c>
      <c r="J54" s="2">
        <v>943</v>
      </c>
      <c r="K54" s="2">
        <v>336</v>
      </c>
      <c r="L54" s="2">
        <v>296</v>
      </c>
      <c r="M54" s="2">
        <v>670</v>
      </c>
      <c r="N54" s="2">
        <v>594</v>
      </c>
      <c r="O54" s="2">
        <v>624</v>
      </c>
      <c r="P54" s="2">
        <v>1375</v>
      </c>
      <c r="Q54" s="2">
        <v>783</v>
      </c>
      <c r="R54" s="2">
        <v>-50</v>
      </c>
      <c r="S54" s="2">
        <v>-657</v>
      </c>
      <c r="T54" s="2">
        <v>-8</v>
      </c>
      <c r="U54" s="2">
        <v>1492</v>
      </c>
      <c r="V54" s="2">
        <v>-42</v>
      </c>
      <c r="W54" s="2">
        <v>513</v>
      </c>
      <c r="X54" s="2">
        <v>240</v>
      </c>
      <c r="Y54" s="2">
        <v>-177</v>
      </c>
      <c r="Z54" s="2">
        <v>-101</v>
      </c>
      <c r="AA54" s="2">
        <v>-146</v>
      </c>
      <c r="AB54" s="2">
        <v>18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</row>
    <row r="55" spans="1:81" ht="15.75" thickBot="1" x14ac:dyDescent="0.3">
      <c r="A55" s="3" t="str">
        <f>"Bevolking op 31/12"</f>
        <v>Bevolking op 31/12</v>
      </c>
      <c r="B55" s="3">
        <v>502540</v>
      </c>
      <c r="C55" s="3">
        <v>501042</v>
      </c>
      <c r="D55" s="3">
        <v>499724</v>
      </c>
      <c r="E55" s="3">
        <v>500008</v>
      </c>
      <c r="F55" s="3">
        <v>497984</v>
      </c>
      <c r="G55" s="3">
        <v>499006</v>
      </c>
      <c r="H55" s="3">
        <v>499494</v>
      </c>
      <c r="I55" s="3">
        <v>499503</v>
      </c>
      <c r="J55" s="3">
        <v>501466</v>
      </c>
      <c r="K55" s="3">
        <v>503340</v>
      </c>
      <c r="L55" s="3">
        <v>509661</v>
      </c>
      <c r="M55" s="3">
        <v>515349</v>
      </c>
      <c r="N55" s="3">
        <v>519565</v>
      </c>
      <c r="O55" s="3">
        <v>523163</v>
      </c>
      <c r="P55" s="3">
        <v>529120</v>
      </c>
      <c r="Q55" s="3">
        <v>534427</v>
      </c>
      <c r="R55" s="3">
        <v>542528</v>
      </c>
      <c r="S55" s="3">
        <v>552282</v>
      </c>
      <c r="T55" s="3">
        <v>562751</v>
      </c>
      <c r="U55" s="3">
        <v>576705</v>
      </c>
      <c r="V55" s="3">
        <v>585990</v>
      </c>
      <c r="W55" s="3">
        <v>592975</v>
      </c>
      <c r="X55" s="3">
        <v>596856</v>
      </c>
      <c r="Y55" s="3">
        <v>602472</v>
      </c>
      <c r="Z55" s="3">
        <v>608095</v>
      </c>
      <c r="AA55" s="3">
        <v>609229</v>
      </c>
      <c r="AB55" s="3">
        <v>612101</v>
      </c>
      <c r="AC55" s="3">
        <v>615037</v>
      </c>
      <c r="AD55" s="3">
        <v>618066</v>
      </c>
      <c r="AE55" s="3">
        <v>621220</v>
      </c>
      <c r="AF55" s="3">
        <v>623796</v>
      </c>
      <c r="AG55" s="3">
        <v>625838</v>
      </c>
      <c r="AH55" s="3">
        <v>627408</v>
      </c>
      <c r="AI55" s="3">
        <v>628562</v>
      </c>
      <c r="AJ55" s="3">
        <v>629354</v>
      </c>
      <c r="AK55" s="3">
        <v>629866</v>
      </c>
      <c r="AL55" s="3">
        <v>630588</v>
      </c>
      <c r="AM55" s="3">
        <v>631508</v>
      </c>
      <c r="AN55" s="3">
        <v>632623</v>
      </c>
      <c r="AO55" s="3">
        <v>633932</v>
      </c>
      <c r="AP55" s="3">
        <v>635448</v>
      </c>
      <c r="AQ55" s="3">
        <v>637150</v>
      </c>
      <c r="AR55" s="3">
        <v>639024</v>
      </c>
      <c r="AS55" s="3">
        <v>641049</v>
      </c>
      <c r="AT55" s="3">
        <v>643198</v>
      </c>
      <c r="AU55" s="3">
        <v>645305</v>
      </c>
      <c r="AV55" s="3">
        <v>647357</v>
      </c>
      <c r="AW55" s="3">
        <v>649348</v>
      </c>
      <c r="AX55" s="3">
        <v>651264</v>
      </c>
      <c r="AY55" s="3">
        <v>653113</v>
      </c>
      <c r="AZ55" s="3">
        <v>654883</v>
      </c>
      <c r="BA55" s="3">
        <v>656572</v>
      </c>
      <c r="BB55" s="3">
        <v>658195</v>
      </c>
      <c r="BC55" s="3">
        <v>659758</v>
      </c>
      <c r="BD55" s="3">
        <v>661274</v>
      </c>
      <c r="BE55" s="3">
        <v>662754</v>
      </c>
      <c r="BF55" s="3">
        <v>664193</v>
      </c>
      <c r="BG55" s="3">
        <v>665607</v>
      </c>
      <c r="BH55" s="3">
        <v>666992</v>
      </c>
      <c r="BI55" s="3">
        <v>668366</v>
      </c>
      <c r="BJ55" s="3">
        <v>669725</v>
      </c>
      <c r="BK55" s="3">
        <v>671086</v>
      </c>
      <c r="BL55" s="3">
        <v>672450</v>
      </c>
      <c r="BM55" s="3">
        <v>673816</v>
      </c>
      <c r="BN55" s="3">
        <v>675183</v>
      </c>
      <c r="BO55" s="3">
        <v>676555</v>
      </c>
      <c r="BP55" s="3">
        <v>677924</v>
      </c>
      <c r="BQ55" s="3">
        <v>679292</v>
      </c>
      <c r="BR55" s="3">
        <v>680661</v>
      </c>
      <c r="BS55" s="3">
        <v>682015</v>
      </c>
      <c r="BT55" s="3">
        <v>683367</v>
      </c>
      <c r="BU55" s="3">
        <v>684709</v>
      </c>
      <c r="BV55" s="3">
        <v>686030</v>
      </c>
      <c r="BW55" s="3">
        <v>687331</v>
      </c>
      <c r="BX55" s="3">
        <v>688610</v>
      </c>
      <c r="BY55" s="3">
        <v>689859</v>
      </c>
      <c r="BZ55" s="3">
        <v>691082</v>
      </c>
      <c r="CA55" s="3">
        <v>692281</v>
      </c>
      <c r="CB55" s="3">
        <v>693457</v>
      </c>
      <c r="CC55" s="3">
        <v>694597</v>
      </c>
    </row>
    <row r="56" spans="1:81" x14ac:dyDescent="0.25">
      <c r="A56" t="s">
        <v>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BE45C-F334-4F16-B047-E1EDB96A37F3}">
  <dimension ref="A1:CD56"/>
  <sheetViews>
    <sheetView workbookViewId="0"/>
  </sheetViews>
  <sheetFormatPr defaultRowHeight="15" x14ac:dyDescent="0.25"/>
  <cols>
    <col min="1" max="1" width="35.7109375" customWidth="1"/>
    <col min="2" max="81" width="7" bestFit="1" customWidth="1"/>
  </cols>
  <sheetData>
    <row r="1" spans="1:82" x14ac:dyDescent="0.25">
      <c r="A1" s="1" t="s">
        <v>30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"Bevolking op 01/01"</f>
        <v>Bevolking op 01/01</v>
      </c>
      <c r="B5" s="2">
        <v>232740</v>
      </c>
      <c r="C5" s="2">
        <v>234664</v>
      </c>
      <c r="D5" s="2">
        <v>236850</v>
      </c>
      <c r="E5" s="2">
        <v>238142</v>
      </c>
      <c r="F5" s="2">
        <v>240281</v>
      </c>
      <c r="G5" s="2">
        <v>241339</v>
      </c>
      <c r="H5" s="2">
        <v>242526</v>
      </c>
      <c r="I5" s="2">
        <v>243790</v>
      </c>
      <c r="J5" s="2">
        <v>245140</v>
      </c>
      <c r="K5" s="2">
        <v>246820</v>
      </c>
      <c r="L5" s="2">
        <v>248750</v>
      </c>
      <c r="M5" s="2">
        <v>250406</v>
      </c>
      <c r="N5" s="2">
        <v>252295</v>
      </c>
      <c r="O5" s="2">
        <v>254120</v>
      </c>
      <c r="P5" s="2">
        <v>256004</v>
      </c>
      <c r="Q5" s="2">
        <v>258547</v>
      </c>
      <c r="R5" s="2">
        <v>261178</v>
      </c>
      <c r="S5" s="2">
        <v>264084</v>
      </c>
      <c r="T5" s="2">
        <v>266950</v>
      </c>
      <c r="U5" s="2">
        <v>269023</v>
      </c>
      <c r="V5" s="2">
        <v>271352</v>
      </c>
      <c r="W5" s="2">
        <v>273638</v>
      </c>
      <c r="X5" s="2">
        <v>275594</v>
      </c>
      <c r="Y5" s="2">
        <v>276846</v>
      </c>
      <c r="Z5" s="2">
        <v>278748</v>
      </c>
      <c r="AA5" s="2">
        <v>280327</v>
      </c>
      <c r="AB5" s="2">
        <v>281972</v>
      </c>
      <c r="AC5" s="2">
        <v>283227</v>
      </c>
      <c r="AD5" s="2">
        <v>284501</v>
      </c>
      <c r="AE5" s="2">
        <v>285746</v>
      </c>
      <c r="AF5" s="2">
        <v>287004</v>
      </c>
      <c r="AG5" s="2">
        <v>288160</v>
      </c>
      <c r="AH5" s="2">
        <v>289253</v>
      </c>
      <c r="AI5" s="2">
        <v>290245</v>
      </c>
      <c r="AJ5" s="2">
        <v>291205</v>
      </c>
      <c r="AK5" s="2">
        <v>292141</v>
      </c>
      <c r="AL5" s="2">
        <v>293068</v>
      </c>
      <c r="AM5" s="2">
        <v>294051</v>
      </c>
      <c r="AN5" s="2">
        <v>295086</v>
      </c>
      <c r="AO5" s="2">
        <v>296167</v>
      </c>
      <c r="AP5" s="2">
        <v>297298</v>
      </c>
      <c r="AQ5" s="2">
        <v>298444</v>
      </c>
      <c r="AR5" s="2">
        <v>299603</v>
      </c>
      <c r="AS5" s="2">
        <v>300759</v>
      </c>
      <c r="AT5" s="2">
        <v>301917</v>
      </c>
      <c r="AU5" s="2">
        <v>303042</v>
      </c>
      <c r="AV5" s="2">
        <v>304113</v>
      </c>
      <c r="AW5" s="2">
        <v>305126</v>
      </c>
      <c r="AX5" s="2">
        <v>306075</v>
      </c>
      <c r="AY5" s="2">
        <v>306963</v>
      </c>
      <c r="AZ5" s="2">
        <v>307790</v>
      </c>
      <c r="BA5" s="2">
        <v>308552</v>
      </c>
      <c r="BB5" s="2">
        <v>309253</v>
      </c>
      <c r="BC5" s="2">
        <v>309910</v>
      </c>
      <c r="BD5" s="2">
        <v>310508</v>
      </c>
      <c r="BE5" s="2">
        <v>311083</v>
      </c>
      <c r="BF5" s="2">
        <v>311614</v>
      </c>
      <c r="BG5" s="2">
        <v>312123</v>
      </c>
      <c r="BH5" s="2">
        <v>312602</v>
      </c>
      <c r="BI5" s="2">
        <v>313068</v>
      </c>
      <c r="BJ5" s="2">
        <v>313528</v>
      </c>
      <c r="BK5" s="2">
        <v>313985</v>
      </c>
      <c r="BL5" s="2">
        <v>314448</v>
      </c>
      <c r="BM5" s="2">
        <v>314927</v>
      </c>
      <c r="BN5" s="2">
        <v>315420</v>
      </c>
      <c r="BO5" s="2">
        <v>315926</v>
      </c>
      <c r="BP5" s="2">
        <v>316456</v>
      </c>
      <c r="BQ5" s="2">
        <v>317020</v>
      </c>
      <c r="BR5" s="2">
        <v>317606</v>
      </c>
      <c r="BS5" s="2">
        <v>318214</v>
      </c>
      <c r="BT5" s="2">
        <v>318847</v>
      </c>
      <c r="BU5" s="2">
        <v>319495</v>
      </c>
      <c r="BV5" s="2">
        <v>320164</v>
      </c>
      <c r="BW5" s="2">
        <v>320853</v>
      </c>
      <c r="BX5" s="2">
        <v>321547</v>
      </c>
      <c r="BY5" s="2">
        <v>322243</v>
      </c>
      <c r="BZ5" s="2">
        <v>322947</v>
      </c>
      <c r="CA5" s="2">
        <v>323651</v>
      </c>
      <c r="CB5" s="2">
        <v>324352</v>
      </c>
      <c r="CC5" s="2">
        <v>325053</v>
      </c>
    </row>
    <row r="6" spans="1:82" x14ac:dyDescent="0.25">
      <c r="A6" s="2" t="str">
        <f>"Natuurlijk saldo"</f>
        <v>Natuurlijk saldo</v>
      </c>
      <c r="B6" s="2">
        <v>801</v>
      </c>
      <c r="C6" s="2">
        <v>837</v>
      </c>
      <c r="D6" s="2">
        <v>554</v>
      </c>
      <c r="E6" s="2">
        <v>505</v>
      </c>
      <c r="F6" s="2">
        <v>567</v>
      </c>
      <c r="G6" s="2">
        <v>585</v>
      </c>
      <c r="H6" s="2">
        <v>593</v>
      </c>
      <c r="I6" s="2">
        <v>491</v>
      </c>
      <c r="J6" s="2">
        <v>569</v>
      </c>
      <c r="K6" s="2">
        <v>872</v>
      </c>
      <c r="L6" s="2">
        <v>617</v>
      </c>
      <c r="M6" s="2">
        <v>677</v>
      </c>
      <c r="N6" s="2">
        <v>641</v>
      </c>
      <c r="O6" s="2">
        <v>664</v>
      </c>
      <c r="P6" s="2">
        <v>705</v>
      </c>
      <c r="Q6" s="2">
        <v>763</v>
      </c>
      <c r="R6" s="2">
        <v>838</v>
      </c>
      <c r="S6" s="2">
        <v>760</v>
      </c>
      <c r="T6" s="2">
        <v>700</v>
      </c>
      <c r="U6" s="2">
        <v>707</v>
      </c>
      <c r="V6" s="2">
        <v>702</v>
      </c>
      <c r="W6" s="2">
        <v>700</v>
      </c>
      <c r="X6" s="2">
        <v>541</v>
      </c>
      <c r="Y6" s="2">
        <v>641</v>
      </c>
      <c r="Z6" s="2">
        <v>455</v>
      </c>
      <c r="AA6" s="2">
        <v>201</v>
      </c>
      <c r="AB6" s="2">
        <v>256</v>
      </c>
      <c r="AC6" s="2">
        <v>267</v>
      </c>
      <c r="AD6" s="2">
        <v>304</v>
      </c>
      <c r="AE6" s="2">
        <v>338</v>
      </c>
      <c r="AF6" s="2">
        <v>378</v>
      </c>
      <c r="AG6" s="2">
        <v>418</v>
      </c>
      <c r="AH6" s="2">
        <v>455</v>
      </c>
      <c r="AI6" s="2">
        <v>499</v>
      </c>
      <c r="AJ6" s="2">
        <v>546</v>
      </c>
      <c r="AK6" s="2">
        <v>588</v>
      </c>
      <c r="AL6" s="2">
        <v>633</v>
      </c>
      <c r="AM6" s="2">
        <v>673</v>
      </c>
      <c r="AN6" s="2">
        <v>724</v>
      </c>
      <c r="AO6" s="2">
        <v>772</v>
      </c>
      <c r="AP6" s="2">
        <v>756</v>
      </c>
      <c r="AQ6" s="2">
        <v>735</v>
      </c>
      <c r="AR6" s="2">
        <v>708</v>
      </c>
      <c r="AS6" s="2">
        <v>673</v>
      </c>
      <c r="AT6" s="2">
        <v>631</v>
      </c>
      <c r="AU6" s="2">
        <v>591</v>
      </c>
      <c r="AV6" s="2">
        <v>540</v>
      </c>
      <c r="AW6" s="2">
        <v>483</v>
      </c>
      <c r="AX6" s="2">
        <v>421</v>
      </c>
      <c r="AY6" s="2">
        <v>366</v>
      </c>
      <c r="AZ6" s="2">
        <v>305</v>
      </c>
      <c r="BA6" s="2">
        <v>245</v>
      </c>
      <c r="BB6" s="2">
        <v>193</v>
      </c>
      <c r="BC6" s="2">
        <v>146</v>
      </c>
      <c r="BD6" s="2">
        <v>113</v>
      </c>
      <c r="BE6" s="2">
        <v>68</v>
      </c>
      <c r="BF6" s="2">
        <v>42</v>
      </c>
      <c r="BG6" s="2">
        <v>21</v>
      </c>
      <c r="BH6" s="2">
        <v>11</v>
      </c>
      <c r="BI6" s="2">
        <v>1</v>
      </c>
      <c r="BJ6" s="2">
        <v>7</v>
      </c>
      <c r="BK6" s="2">
        <v>14</v>
      </c>
      <c r="BL6" s="2">
        <v>26</v>
      </c>
      <c r="BM6" s="2">
        <v>43</v>
      </c>
      <c r="BN6" s="2">
        <v>61</v>
      </c>
      <c r="BO6" s="2">
        <v>83</v>
      </c>
      <c r="BP6" s="2">
        <v>112</v>
      </c>
      <c r="BQ6" s="2">
        <v>137</v>
      </c>
      <c r="BR6" s="2">
        <v>159</v>
      </c>
      <c r="BS6" s="2">
        <v>182</v>
      </c>
      <c r="BT6" s="2">
        <v>197</v>
      </c>
      <c r="BU6" s="2">
        <v>211</v>
      </c>
      <c r="BV6" s="2">
        <v>225</v>
      </c>
      <c r="BW6" s="2">
        <v>235</v>
      </c>
      <c r="BX6" s="2">
        <v>236</v>
      </c>
      <c r="BY6" s="2">
        <v>240</v>
      </c>
      <c r="BZ6" s="2">
        <v>242</v>
      </c>
      <c r="CA6" s="2">
        <v>244</v>
      </c>
      <c r="CB6" s="2">
        <v>241</v>
      </c>
      <c r="CC6" s="2">
        <v>240</v>
      </c>
    </row>
    <row r="7" spans="1:82" x14ac:dyDescent="0.25">
      <c r="A7" s="2" t="str">
        <f>"Geboorten"</f>
        <v>Geboorten</v>
      </c>
      <c r="B7" s="2">
        <v>3361</v>
      </c>
      <c r="C7" s="2">
        <v>3330</v>
      </c>
      <c r="D7" s="2">
        <v>3192</v>
      </c>
      <c r="E7" s="2">
        <v>3039</v>
      </c>
      <c r="F7" s="2">
        <v>3121</v>
      </c>
      <c r="G7" s="2">
        <v>3199</v>
      </c>
      <c r="H7" s="2">
        <v>3165</v>
      </c>
      <c r="I7" s="2">
        <v>3145</v>
      </c>
      <c r="J7" s="2">
        <v>3138</v>
      </c>
      <c r="K7" s="2">
        <v>3366</v>
      </c>
      <c r="L7" s="2">
        <v>3144</v>
      </c>
      <c r="M7" s="2">
        <v>3185</v>
      </c>
      <c r="N7" s="2">
        <v>3182</v>
      </c>
      <c r="O7" s="2">
        <v>3154</v>
      </c>
      <c r="P7" s="2">
        <v>3229</v>
      </c>
      <c r="Q7" s="2">
        <v>3252</v>
      </c>
      <c r="R7" s="2">
        <v>3350</v>
      </c>
      <c r="S7" s="2">
        <v>3363</v>
      </c>
      <c r="T7" s="2">
        <v>3250</v>
      </c>
      <c r="U7" s="2">
        <v>3319</v>
      </c>
      <c r="V7" s="2">
        <v>3283</v>
      </c>
      <c r="W7" s="2">
        <v>3357</v>
      </c>
      <c r="X7" s="2">
        <v>3246</v>
      </c>
      <c r="Y7" s="2">
        <v>3160</v>
      </c>
      <c r="Z7" s="2">
        <v>3130</v>
      </c>
      <c r="AA7" s="2">
        <v>2949</v>
      </c>
      <c r="AB7" s="2">
        <v>2982</v>
      </c>
      <c r="AC7" s="2">
        <v>3009</v>
      </c>
      <c r="AD7" s="2">
        <v>3045</v>
      </c>
      <c r="AE7" s="2">
        <v>3076</v>
      </c>
      <c r="AF7" s="2">
        <v>3112</v>
      </c>
      <c r="AG7" s="2">
        <v>3151</v>
      </c>
      <c r="AH7" s="2">
        <v>3183</v>
      </c>
      <c r="AI7" s="2">
        <v>3219</v>
      </c>
      <c r="AJ7" s="2">
        <v>3263</v>
      </c>
      <c r="AK7" s="2">
        <v>3301</v>
      </c>
      <c r="AL7" s="2">
        <v>3347</v>
      </c>
      <c r="AM7" s="2">
        <v>3390</v>
      </c>
      <c r="AN7" s="2">
        <v>3444</v>
      </c>
      <c r="AO7" s="2">
        <v>3501</v>
      </c>
      <c r="AP7" s="2">
        <v>3496</v>
      </c>
      <c r="AQ7" s="2">
        <v>3489</v>
      </c>
      <c r="AR7" s="2">
        <v>3480</v>
      </c>
      <c r="AS7" s="2">
        <v>3468</v>
      </c>
      <c r="AT7" s="2">
        <v>3454</v>
      </c>
      <c r="AU7" s="2">
        <v>3447</v>
      </c>
      <c r="AV7" s="2">
        <v>3426</v>
      </c>
      <c r="AW7" s="2">
        <v>3402</v>
      </c>
      <c r="AX7" s="2">
        <v>3379</v>
      </c>
      <c r="AY7" s="2">
        <v>3359</v>
      </c>
      <c r="AZ7" s="2">
        <v>3332</v>
      </c>
      <c r="BA7" s="2">
        <v>3309</v>
      </c>
      <c r="BB7" s="2">
        <v>3287</v>
      </c>
      <c r="BC7" s="2">
        <v>3268</v>
      </c>
      <c r="BD7" s="2">
        <v>3260</v>
      </c>
      <c r="BE7" s="2">
        <v>3246</v>
      </c>
      <c r="BF7" s="2">
        <v>3245</v>
      </c>
      <c r="BG7" s="2">
        <v>3249</v>
      </c>
      <c r="BH7" s="2">
        <v>3257</v>
      </c>
      <c r="BI7" s="2">
        <v>3269</v>
      </c>
      <c r="BJ7" s="2">
        <v>3292</v>
      </c>
      <c r="BK7" s="2">
        <v>3314</v>
      </c>
      <c r="BL7" s="2">
        <v>3338</v>
      </c>
      <c r="BM7" s="2">
        <v>3362</v>
      </c>
      <c r="BN7" s="2">
        <v>3390</v>
      </c>
      <c r="BO7" s="2">
        <v>3414</v>
      </c>
      <c r="BP7" s="2">
        <v>3439</v>
      </c>
      <c r="BQ7" s="2">
        <v>3461</v>
      </c>
      <c r="BR7" s="2">
        <v>3478</v>
      </c>
      <c r="BS7" s="2">
        <v>3491</v>
      </c>
      <c r="BT7" s="2">
        <v>3498</v>
      </c>
      <c r="BU7" s="2">
        <v>3502</v>
      </c>
      <c r="BV7" s="2">
        <v>3502</v>
      </c>
      <c r="BW7" s="2">
        <v>3501</v>
      </c>
      <c r="BX7" s="2">
        <v>3492</v>
      </c>
      <c r="BY7" s="2">
        <v>3485</v>
      </c>
      <c r="BZ7" s="2">
        <v>3474</v>
      </c>
      <c r="CA7" s="2">
        <v>3465</v>
      </c>
      <c r="CB7" s="2">
        <v>3455</v>
      </c>
      <c r="CC7" s="2">
        <v>3448</v>
      </c>
    </row>
    <row r="8" spans="1:82" x14ac:dyDescent="0.25">
      <c r="A8" s="2" t="str">
        <f>"Overlijdens"</f>
        <v>Overlijdens</v>
      </c>
      <c r="B8" s="2">
        <v>2560</v>
      </c>
      <c r="C8" s="2">
        <v>2493</v>
      </c>
      <c r="D8" s="2">
        <v>2638</v>
      </c>
      <c r="E8" s="2">
        <v>2534</v>
      </c>
      <c r="F8" s="2">
        <v>2554</v>
      </c>
      <c r="G8" s="2">
        <v>2614</v>
      </c>
      <c r="H8" s="2">
        <v>2572</v>
      </c>
      <c r="I8" s="2">
        <v>2654</v>
      </c>
      <c r="J8" s="2">
        <v>2569</v>
      </c>
      <c r="K8" s="2">
        <v>2494</v>
      </c>
      <c r="L8" s="2">
        <v>2527</v>
      </c>
      <c r="M8" s="2">
        <v>2508</v>
      </c>
      <c r="N8" s="2">
        <v>2541</v>
      </c>
      <c r="O8" s="2">
        <v>2490</v>
      </c>
      <c r="P8" s="2">
        <v>2524</v>
      </c>
      <c r="Q8" s="2">
        <v>2489</v>
      </c>
      <c r="R8" s="2">
        <v>2512</v>
      </c>
      <c r="S8" s="2">
        <v>2603</v>
      </c>
      <c r="T8" s="2">
        <v>2550</v>
      </c>
      <c r="U8" s="2">
        <v>2612</v>
      </c>
      <c r="V8" s="2">
        <v>2581</v>
      </c>
      <c r="W8" s="2">
        <v>2657</v>
      </c>
      <c r="X8" s="2">
        <v>2705</v>
      </c>
      <c r="Y8" s="2">
        <v>2519</v>
      </c>
      <c r="Z8" s="2">
        <v>2675</v>
      </c>
      <c r="AA8" s="2">
        <v>2748</v>
      </c>
      <c r="AB8" s="2">
        <v>2726</v>
      </c>
      <c r="AC8" s="2">
        <v>2742</v>
      </c>
      <c r="AD8" s="2">
        <v>2741</v>
      </c>
      <c r="AE8" s="2">
        <v>2738</v>
      </c>
      <c r="AF8" s="2">
        <v>2734</v>
      </c>
      <c r="AG8" s="2">
        <v>2733</v>
      </c>
      <c r="AH8" s="2">
        <v>2728</v>
      </c>
      <c r="AI8" s="2">
        <v>2720</v>
      </c>
      <c r="AJ8" s="2">
        <v>2717</v>
      </c>
      <c r="AK8" s="2">
        <v>2713</v>
      </c>
      <c r="AL8" s="2">
        <v>2714</v>
      </c>
      <c r="AM8" s="2">
        <v>2717</v>
      </c>
      <c r="AN8" s="2">
        <v>2720</v>
      </c>
      <c r="AO8" s="2">
        <v>2729</v>
      </c>
      <c r="AP8" s="2">
        <v>2740</v>
      </c>
      <c r="AQ8" s="2">
        <v>2754</v>
      </c>
      <c r="AR8" s="2">
        <v>2772</v>
      </c>
      <c r="AS8" s="2">
        <v>2795</v>
      </c>
      <c r="AT8" s="2">
        <v>2823</v>
      </c>
      <c r="AU8" s="2">
        <v>2856</v>
      </c>
      <c r="AV8" s="2">
        <v>2886</v>
      </c>
      <c r="AW8" s="2">
        <v>2919</v>
      </c>
      <c r="AX8" s="2">
        <v>2958</v>
      </c>
      <c r="AY8" s="2">
        <v>2993</v>
      </c>
      <c r="AZ8" s="2">
        <v>3027</v>
      </c>
      <c r="BA8" s="2">
        <v>3064</v>
      </c>
      <c r="BB8" s="2">
        <v>3094</v>
      </c>
      <c r="BC8" s="2">
        <v>3122</v>
      </c>
      <c r="BD8" s="2">
        <v>3147</v>
      </c>
      <c r="BE8" s="2">
        <v>3178</v>
      </c>
      <c r="BF8" s="2">
        <v>3203</v>
      </c>
      <c r="BG8" s="2">
        <v>3228</v>
      </c>
      <c r="BH8" s="2">
        <v>3246</v>
      </c>
      <c r="BI8" s="2">
        <v>3268</v>
      </c>
      <c r="BJ8" s="2">
        <v>3285</v>
      </c>
      <c r="BK8" s="2">
        <v>3300</v>
      </c>
      <c r="BL8" s="2">
        <v>3312</v>
      </c>
      <c r="BM8" s="2">
        <v>3319</v>
      </c>
      <c r="BN8" s="2">
        <v>3329</v>
      </c>
      <c r="BO8" s="2">
        <v>3331</v>
      </c>
      <c r="BP8" s="2">
        <v>3327</v>
      </c>
      <c r="BQ8" s="2">
        <v>3324</v>
      </c>
      <c r="BR8" s="2">
        <v>3319</v>
      </c>
      <c r="BS8" s="2">
        <v>3309</v>
      </c>
      <c r="BT8" s="2">
        <v>3301</v>
      </c>
      <c r="BU8" s="2">
        <v>3291</v>
      </c>
      <c r="BV8" s="2">
        <v>3277</v>
      </c>
      <c r="BW8" s="2">
        <v>3266</v>
      </c>
      <c r="BX8" s="2">
        <v>3256</v>
      </c>
      <c r="BY8" s="2">
        <v>3245</v>
      </c>
      <c r="BZ8" s="2">
        <v>3232</v>
      </c>
      <c r="CA8" s="2">
        <v>3221</v>
      </c>
      <c r="CB8" s="2">
        <v>3214</v>
      </c>
      <c r="CC8" s="2">
        <v>3208</v>
      </c>
    </row>
    <row r="9" spans="1:82" x14ac:dyDescent="0.25">
      <c r="A9" s="2" t="str">
        <f>"Intern migratiesaldo"</f>
        <v>Intern migratiesaldo</v>
      </c>
      <c r="B9" s="2">
        <v>660</v>
      </c>
      <c r="C9" s="2">
        <v>896</v>
      </c>
      <c r="D9" s="2">
        <v>497</v>
      </c>
      <c r="E9" s="2">
        <v>1344</v>
      </c>
      <c r="F9" s="2">
        <v>912</v>
      </c>
      <c r="G9" s="2">
        <v>824</v>
      </c>
      <c r="H9" s="2">
        <v>925</v>
      </c>
      <c r="I9" s="2">
        <v>1175</v>
      </c>
      <c r="J9" s="2">
        <v>1435</v>
      </c>
      <c r="K9" s="2">
        <v>1289</v>
      </c>
      <c r="L9" s="2">
        <v>1146</v>
      </c>
      <c r="M9" s="2">
        <v>1038</v>
      </c>
      <c r="N9" s="2">
        <v>819</v>
      </c>
      <c r="O9" s="2">
        <v>690</v>
      </c>
      <c r="P9" s="2">
        <v>911</v>
      </c>
      <c r="Q9" s="2">
        <v>948</v>
      </c>
      <c r="R9" s="2">
        <v>956</v>
      </c>
      <c r="S9" s="2">
        <v>953</v>
      </c>
      <c r="T9" s="2">
        <v>487</v>
      </c>
      <c r="U9" s="2">
        <v>427</v>
      </c>
      <c r="V9" s="2">
        <v>518</v>
      </c>
      <c r="W9" s="2">
        <v>429</v>
      </c>
      <c r="X9" s="2">
        <v>125</v>
      </c>
      <c r="Y9" s="2">
        <v>665</v>
      </c>
      <c r="Z9" s="2">
        <v>105</v>
      </c>
      <c r="AA9" s="2">
        <v>-332</v>
      </c>
      <c r="AB9" s="2">
        <v>-102</v>
      </c>
      <c r="AC9" s="2">
        <v>16</v>
      </c>
      <c r="AD9" s="2">
        <v>-23</v>
      </c>
      <c r="AE9" s="2">
        <v>-48</v>
      </c>
      <c r="AF9" s="2">
        <v>-66</v>
      </c>
      <c r="AG9" s="2">
        <v>-66</v>
      </c>
      <c r="AH9" s="2">
        <v>-91</v>
      </c>
      <c r="AI9" s="2">
        <v>-96</v>
      </c>
      <c r="AJ9" s="2">
        <v>-97</v>
      </c>
      <c r="AK9" s="2">
        <v>-97</v>
      </c>
      <c r="AL9" s="2">
        <v>-98</v>
      </c>
      <c r="AM9" s="2">
        <v>-109</v>
      </c>
      <c r="AN9" s="2">
        <v>-119</v>
      </c>
      <c r="AO9" s="2">
        <v>-117</v>
      </c>
      <c r="AP9" s="2">
        <v>-125</v>
      </c>
      <c r="AQ9" s="2">
        <v>-127</v>
      </c>
      <c r="AR9" s="2">
        <v>-131</v>
      </c>
      <c r="AS9" s="2">
        <v>-126</v>
      </c>
      <c r="AT9" s="2">
        <v>-135</v>
      </c>
      <c r="AU9" s="2">
        <v>-145</v>
      </c>
      <c r="AV9" s="2">
        <v>-150</v>
      </c>
      <c r="AW9" s="2">
        <v>-158</v>
      </c>
      <c r="AX9" s="2">
        <v>-157</v>
      </c>
      <c r="AY9" s="2">
        <v>-160</v>
      </c>
      <c r="AZ9" s="2">
        <v>-170</v>
      </c>
      <c r="BA9" s="2">
        <v>-163</v>
      </c>
      <c r="BB9" s="2">
        <v>-154</v>
      </c>
      <c r="BC9" s="2">
        <v>-162</v>
      </c>
      <c r="BD9" s="2">
        <v>-154</v>
      </c>
      <c r="BE9" s="2">
        <v>-145</v>
      </c>
      <c r="BF9" s="2">
        <v>-144</v>
      </c>
      <c r="BG9" s="2">
        <v>-152</v>
      </c>
      <c r="BH9" s="2">
        <v>-147</v>
      </c>
      <c r="BI9" s="2">
        <v>-146</v>
      </c>
      <c r="BJ9" s="2">
        <v>-154</v>
      </c>
      <c r="BK9" s="2">
        <v>-156</v>
      </c>
      <c r="BL9" s="2">
        <v>-148</v>
      </c>
      <c r="BM9" s="2">
        <v>-155</v>
      </c>
      <c r="BN9" s="2">
        <v>-155</v>
      </c>
      <c r="BO9" s="2">
        <v>-150</v>
      </c>
      <c r="BP9" s="2">
        <v>-149</v>
      </c>
      <c r="BQ9" s="2">
        <v>-149</v>
      </c>
      <c r="BR9" s="2">
        <v>-147</v>
      </c>
      <c r="BS9" s="2">
        <v>-149</v>
      </c>
      <c r="BT9" s="2">
        <v>-150</v>
      </c>
      <c r="BU9" s="2">
        <v>-147</v>
      </c>
      <c r="BV9" s="2">
        <v>-137</v>
      </c>
      <c r="BW9" s="2">
        <v>-138</v>
      </c>
      <c r="BX9" s="2">
        <v>-137</v>
      </c>
      <c r="BY9" s="2">
        <v>-135</v>
      </c>
      <c r="BZ9" s="2">
        <v>-137</v>
      </c>
      <c r="CA9" s="2">
        <v>-141</v>
      </c>
      <c r="CB9" s="2">
        <v>-139</v>
      </c>
      <c r="CC9" s="2">
        <v>-143</v>
      </c>
    </row>
    <row r="10" spans="1:82" x14ac:dyDescent="0.25">
      <c r="A10" s="2" t="str">
        <f>"Interne immigratie"</f>
        <v>Interne immigratie</v>
      </c>
      <c r="B10" s="2">
        <v>3766</v>
      </c>
      <c r="C10" s="2">
        <v>4113</v>
      </c>
      <c r="D10" s="2">
        <v>3930</v>
      </c>
      <c r="E10" s="2">
        <v>4732</v>
      </c>
      <c r="F10" s="2">
        <v>4474</v>
      </c>
      <c r="G10" s="2">
        <v>4239</v>
      </c>
      <c r="H10" s="2">
        <v>4460</v>
      </c>
      <c r="I10" s="2">
        <v>4666</v>
      </c>
      <c r="J10" s="2">
        <v>4943</v>
      </c>
      <c r="K10" s="2">
        <v>4745</v>
      </c>
      <c r="L10" s="2">
        <v>4785</v>
      </c>
      <c r="M10" s="2">
        <v>4618</v>
      </c>
      <c r="N10" s="2">
        <v>4581</v>
      </c>
      <c r="O10" s="2">
        <v>4471</v>
      </c>
      <c r="P10" s="2">
        <v>4749</v>
      </c>
      <c r="Q10" s="2">
        <v>4904</v>
      </c>
      <c r="R10" s="2">
        <v>4970</v>
      </c>
      <c r="S10" s="2">
        <v>5136</v>
      </c>
      <c r="T10" s="2">
        <v>4840</v>
      </c>
      <c r="U10" s="2">
        <v>5497</v>
      </c>
      <c r="V10" s="2">
        <v>5241</v>
      </c>
      <c r="W10" s="2">
        <v>5252</v>
      </c>
      <c r="X10" s="2">
        <v>5020</v>
      </c>
      <c r="Y10" s="2">
        <v>5443</v>
      </c>
      <c r="Z10" s="2">
        <v>5328</v>
      </c>
      <c r="AA10" s="2">
        <v>5354</v>
      </c>
      <c r="AB10" s="2">
        <v>5492</v>
      </c>
      <c r="AC10" s="2">
        <v>5419</v>
      </c>
      <c r="AD10" s="2">
        <v>5417</v>
      </c>
      <c r="AE10" s="2">
        <v>5426</v>
      </c>
      <c r="AF10" s="2">
        <v>5431</v>
      </c>
      <c r="AG10" s="2">
        <v>5441</v>
      </c>
      <c r="AH10" s="2">
        <v>5437</v>
      </c>
      <c r="AI10" s="2">
        <v>5449</v>
      </c>
      <c r="AJ10" s="2">
        <v>5459</v>
      </c>
      <c r="AK10" s="2">
        <v>5467</v>
      </c>
      <c r="AL10" s="2">
        <v>5467</v>
      </c>
      <c r="AM10" s="2">
        <v>5469</v>
      </c>
      <c r="AN10" s="2">
        <v>5479</v>
      </c>
      <c r="AO10" s="2">
        <v>5492</v>
      </c>
      <c r="AP10" s="2">
        <v>5502</v>
      </c>
      <c r="AQ10" s="2">
        <v>5511</v>
      </c>
      <c r="AR10" s="2">
        <v>5529</v>
      </c>
      <c r="AS10" s="2">
        <v>5543</v>
      </c>
      <c r="AT10" s="2">
        <v>5553</v>
      </c>
      <c r="AU10" s="2">
        <v>5553</v>
      </c>
      <c r="AV10" s="2">
        <v>5551</v>
      </c>
      <c r="AW10" s="2">
        <v>5552</v>
      </c>
      <c r="AX10" s="2">
        <v>5553</v>
      </c>
      <c r="AY10" s="2">
        <v>5551</v>
      </c>
      <c r="AZ10" s="2">
        <v>5545</v>
      </c>
      <c r="BA10" s="2">
        <v>5547</v>
      </c>
      <c r="BB10" s="2">
        <v>5554</v>
      </c>
      <c r="BC10" s="2">
        <v>5557</v>
      </c>
      <c r="BD10" s="2">
        <v>5568</v>
      </c>
      <c r="BE10" s="2">
        <v>5578</v>
      </c>
      <c r="BF10" s="2">
        <v>5596</v>
      </c>
      <c r="BG10" s="2">
        <v>5597</v>
      </c>
      <c r="BH10" s="2">
        <v>5619</v>
      </c>
      <c r="BI10" s="2">
        <v>5637</v>
      </c>
      <c r="BJ10" s="2">
        <v>5646</v>
      </c>
      <c r="BK10" s="2">
        <v>5659</v>
      </c>
      <c r="BL10" s="2">
        <v>5685</v>
      </c>
      <c r="BM10" s="2">
        <v>5697</v>
      </c>
      <c r="BN10" s="2">
        <v>5716</v>
      </c>
      <c r="BO10" s="2">
        <v>5731</v>
      </c>
      <c r="BP10" s="2">
        <v>5746</v>
      </c>
      <c r="BQ10" s="2">
        <v>5757</v>
      </c>
      <c r="BR10" s="2">
        <v>5770</v>
      </c>
      <c r="BS10" s="2">
        <v>5776</v>
      </c>
      <c r="BT10" s="2">
        <v>5786</v>
      </c>
      <c r="BU10" s="2">
        <v>5796</v>
      </c>
      <c r="BV10" s="2">
        <v>5814</v>
      </c>
      <c r="BW10" s="2">
        <v>5823</v>
      </c>
      <c r="BX10" s="2">
        <v>5826</v>
      </c>
      <c r="BY10" s="2">
        <v>5839</v>
      </c>
      <c r="BZ10" s="2">
        <v>5845</v>
      </c>
      <c r="CA10" s="2">
        <v>5850</v>
      </c>
      <c r="CB10" s="2">
        <v>5858</v>
      </c>
      <c r="CC10" s="2">
        <v>5864</v>
      </c>
    </row>
    <row r="11" spans="1:82" x14ac:dyDescent="0.25">
      <c r="A11" s="2" t="str">
        <f>"Interne emigratie"</f>
        <v>Interne emigratie</v>
      </c>
      <c r="B11" s="2">
        <v>3106</v>
      </c>
      <c r="C11" s="2">
        <v>3217</v>
      </c>
      <c r="D11" s="2">
        <v>3433</v>
      </c>
      <c r="E11" s="2">
        <v>3388</v>
      </c>
      <c r="F11" s="2">
        <v>3562</v>
      </c>
      <c r="G11" s="2">
        <v>3415</v>
      </c>
      <c r="H11" s="2">
        <v>3535</v>
      </c>
      <c r="I11" s="2">
        <v>3491</v>
      </c>
      <c r="J11" s="2">
        <v>3508</v>
      </c>
      <c r="K11" s="2">
        <v>3456</v>
      </c>
      <c r="L11" s="2">
        <v>3639</v>
      </c>
      <c r="M11" s="2">
        <v>3580</v>
      </c>
      <c r="N11" s="2">
        <v>3762</v>
      </c>
      <c r="O11" s="2">
        <v>3781</v>
      </c>
      <c r="P11" s="2">
        <v>3838</v>
      </c>
      <c r="Q11" s="2">
        <v>3956</v>
      </c>
      <c r="R11" s="2">
        <v>4014</v>
      </c>
      <c r="S11" s="2">
        <v>4183</v>
      </c>
      <c r="T11" s="2">
        <v>4353</v>
      </c>
      <c r="U11" s="2">
        <v>5070</v>
      </c>
      <c r="V11" s="2">
        <v>4723</v>
      </c>
      <c r="W11" s="2">
        <v>4823</v>
      </c>
      <c r="X11" s="2">
        <v>4895</v>
      </c>
      <c r="Y11" s="2">
        <v>4778</v>
      </c>
      <c r="Z11" s="2">
        <v>5223</v>
      </c>
      <c r="AA11" s="2">
        <v>5686</v>
      </c>
      <c r="AB11" s="2">
        <v>5594</v>
      </c>
      <c r="AC11" s="2">
        <v>5403</v>
      </c>
      <c r="AD11" s="2">
        <v>5440</v>
      </c>
      <c r="AE11" s="2">
        <v>5474</v>
      </c>
      <c r="AF11" s="2">
        <v>5497</v>
      </c>
      <c r="AG11" s="2">
        <v>5507</v>
      </c>
      <c r="AH11" s="2">
        <v>5528</v>
      </c>
      <c r="AI11" s="2">
        <v>5545</v>
      </c>
      <c r="AJ11" s="2">
        <v>5556</v>
      </c>
      <c r="AK11" s="2">
        <v>5564</v>
      </c>
      <c r="AL11" s="2">
        <v>5565</v>
      </c>
      <c r="AM11" s="2">
        <v>5578</v>
      </c>
      <c r="AN11" s="2">
        <v>5598</v>
      </c>
      <c r="AO11" s="2">
        <v>5609</v>
      </c>
      <c r="AP11" s="2">
        <v>5627</v>
      </c>
      <c r="AQ11" s="2">
        <v>5638</v>
      </c>
      <c r="AR11" s="2">
        <v>5660</v>
      </c>
      <c r="AS11" s="2">
        <v>5669</v>
      </c>
      <c r="AT11" s="2">
        <v>5688</v>
      </c>
      <c r="AU11" s="2">
        <v>5698</v>
      </c>
      <c r="AV11" s="2">
        <v>5701</v>
      </c>
      <c r="AW11" s="2">
        <v>5710</v>
      </c>
      <c r="AX11" s="2">
        <v>5710</v>
      </c>
      <c r="AY11" s="2">
        <v>5711</v>
      </c>
      <c r="AZ11" s="2">
        <v>5715</v>
      </c>
      <c r="BA11" s="2">
        <v>5710</v>
      </c>
      <c r="BB11" s="2">
        <v>5708</v>
      </c>
      <c r="BC11" s="2">
        <v>5719</v>
      </c>
      <c r="BD11" s="2">
        <v>5722</v>
      </c>
      <c r="BE11" s="2">
        <v>5723</v>
      </c>
      <c r="BF11" s="2">
        <v>5740</v>
      </c>
      <c r="BG11" s="2">
        <v>5749</v>
      </c>
      <c r="BH11" s="2">
        <v>5766</v>
      </c>
      <c r="BI11" s="2">
        <v>5783</v>
      </c>
      <c r="BJ11" s="2">
        <v>5800</v>
      </c>
      <c r="BK11" s="2">
        <v>5815</v>
      </c>
      <c r="BL11" s="2">
        <v>5833</v>
      </c>
      <c r="BM11" s="2">
        <v>5852</v>
      </c>
      <c r="BN11" s="2">
        <v>5871</v>
      </c>
      <c r="BO11" s="2">
        <v>5881</v>
      </c>
      <c r="BP11" s="2">
        <v>5895</v>
      </c>
      <c r="BQ11" s="2">
        <v>5906</v>
      </c>
      <c r="BR11" s="2">
        <v>5917</v>
      </c>
      <c r="BS11" s="2">
        <v>5925</v>
      </c>
      <c r="BT11" s="2">
        <v>5936</v>
      </c>
      <c r="BU11" s="2">
        <v>5943</v>
      </c>
      <c r="BV11" s="2">
        <v>5951</v>
      </c>
      <c r="BW11" s="2">
        <v>5961</v>
      </c>
      <c r="BX11" s="2">
        <v>5963</v>
      </c>
      <c r="BY11" s="2">
        <v>5974</v>
      </c>
      <c r="BZ11" s="2">
        <v>5982</v>
      </c>
      <c r="CA11" s="2">
        <v>5991</v>
      </c>
      <c r="CB11" s="2">
        <v>5997</v>
      </c>
      <c r="CC11" s="2">
        <v>6007</v>
      </c>
    </row>
    <row r="12" spans="1:82" x14ac:dyDescent="0.25">
      <c r="A12" s="2" t="str">
        <f>"Extern migratiesaldo"</f>
        <v>Extern migratiesaldo</v>
      </c>
      <c r="B12" s="2">
        <v>445</v>
      </c>
      <c r="C12" s="2">
        <v>439</v>
      </c>
      <c r="D12" s="2">
        <v>302</v>
      </c>
      <c r="E12" s="2">
        <v>286</v>
      </c>
      <c r="F12" s="2">
        <v>-75</v>
      </c>
      <c r="G12" s="2">
        <v>-278</v>
      </c>
      <c r="H12" s="2">
        <v>-341</v>
      </c>
      <c r="I12" s="2">
        <v>-328</v>
      </c>
      <c r="J12" s="2">
        <v>-326</v>
      </c>
      <c r="K12" s="2">
        <v>-221</v>
      </c>
      <c r="L12" s="2">
        <v>-136</v>
      </c>
      <c r="M12" s="2">
        <v>86</v>
      </c>
      <c r="N12" s="2">
        <v>212</v>
      </c>
      <c r="O12" s="2">
        <v>493</v>
      </c>
      <c r="P12" s="2">
        <v>817</v>
      </c>
      <c r="Q12" s="2">
        <v>795</v>
      </c>
      <c r="R12" s="2">
        <v>1036</v>
      </c>
      <c r="S12" s="2">
        <v>909</v>
      </c>
      <c r="T12" s="2">
        <v>681</v>
      </c>
      <c r="U12" s="2">
        <v>1143</v>
      </c>
      <c r="V12" s="2">
        <v>1078</v>
      </c>
      <c r="W12" s="2">
        <v>790</v>
      </c>
      <c r="X12" s="2">
        <v>527</v>
      </c>
      <c r="Y12" s="2">
        <v>592</v>
      </c>
      <c r="Z12" s="2">
        <v>937</v>
      </c>
      <c r="AA12" s="2">
        <v>1731</v>
      </c>
      <c r="AB12" s="2">
        <v>1032</v>
      </c>
      <c r="AC12" s="2">
        <v>991</v>
      </c>
      <c r="AD12" s="2">
        <v>964</v>
      </c>
      <c r="AE12" s="2">
        <v>968</v>
      </c>
      <c r="AF12" s="2">
        <v>844</v>
      </c>
      <c r="AG12" s="2">
        <v>741</v>
      </c>
      <c r="AH12" s="2">
        <v>628</v>
      </c>
      <c r="AI12" s="2">
        <v>557</v>
      </c>
      <c r="AJ12" s="2">
        <v>487</v>
      </c>
      <c r="AK12" s="2">
        <v>436</v>
      </c>
      <c r="AL12" s="2">
        <v>448</v>
      </c>
      <c r="AM12" s="2">
        <v>471</v>
      </c>
      <c r="AN12" s="2">
        <v>476</v>
      </c>
      <c r="AO12" s="2">
        <v>476</v>
      </c>
      <c r="AP12" s="2">
        <v>515</v>
      </c>
      <c r="AQ12" s="2">
        <v>551</v>
      </c>
      <c r="AR12" s="2">
        <v>579</v>
      </c>
      <c r="AS12" s="2">
        <v>611</v>
      </c>
      <c r="AT12" s="2">
        <v>629</v>
      </c>
      <c r="AU12" s="2">
        <v>625</v>
      </c>
      <c r="AV12" s="2">
        <v>623</v>
      </c>
      <c r="AW12" s="2">
        <v>624</v>
      </c>
      <c r="AX12" s="2">
        <v>624</v>
      </c>
      <c r="AY12" s="2">
        <v>621</v>
      </c>
      <c r="AZ12" s="2">
        <v>627</v>
      </c>
      <c r="BA12" s="2">
        <v>619</v>
      </c>
      <c r="BB12" s="2">
        <v>618</v>
      </c>
      <c r="BC12" s="2">
        <v>614</v>
      </c>
      <c r="BD12" s="2">
        <v>616</v>
      </c>
      <c r="BE12" s="2">
        <v>608</v>
      </c>
      <c r="BF12" s="2">
        <v>611</v>
      </c>
      <c r="BG12" s="2">
        <v>610</v>
      </c>
      <c r="BH12" s="2">
        <v>602</v>
      </c>
      <c r="BI12" s="2">
        <v>605</v>
      </c>
      <c r="BJ12" s="2">
        <v>604</v>
      </c>
      <c r="BK12" s="2">
        <v>605</v>
      </c>
      <c r="BL12" s="2">
        <v>601</v>
      </c>
      <c r="BM12" s="2">
        <v>605</v>
      </c>
      <c r="BN12" s="2">
        <v>600</v>
      </c>
      <c r="BO12" s="2">
        <v>597</v>
      </c>
      <c r="BP12" s="2">
        <v>601</v>
      </c>
      <c r="BQ12" s="2">
        <v>598</v>
      </c>
      <c r="BR12" s="2">
        <v>596</v>
      </c>
      <c r="BS12" s="2">
        <v>600</v>
      </c>
      <c r="BT12" s="2">
        <v>601</v>
      </c>
      <c r="BU12" s="2">
        <v>605</v>
      </c>
      <c r="BV12" s="2">
        <v>601</v>
      </c>
      <c r="BW12" s="2">
        <v>597</v>
      </c>
      <c r="BX12" s="2">
        <v>597</v>
      </c>
      <c r="BY12" s="2">
        <v>599</v>
      </c>
      <c r="BZ12" s="2">
        <v>599</v>
      </c>
      <c r="CA12" s="2">
        <v>598</v>
      </c>
      <c r="CB12" s="2">
        <v>599</v>
      </c>
      <c r="CC12" s="2">
        <v>597</v>
      </c>
    </row>
    <row r="13" spans="1:82" x14ac:dyDescent="0.25">
      <c r="A13" s="2" t="str">
        <f>"Externe immigratie"</f>
        <v>Externe immigratie</v>
      </c>
      <c r="B13" s="2">
        <v>1915</v>
      </c>
      <c r="C13" s="2">
        <v>1863</v>
      </c>
      <c r="D13" s="2">
        <v>1884</v>
      </c>
      <c r="E13" s="2">
        <v>1992</v>
      </c>
      <c r="F13" s="2">
        <v>1818</v>
      </c>
      <c r="G13" s="2">
        <v>1623</v>
      </c>
      <c r="H13" s="2">
        <v>1652</v>
      </c>
      <c r="I13" s="2">
        <v>1717</v>
      </c>
      <c r="J13" s="2">
        <v>1725</v>
      </c>
      <c r="K13" s="2">
        <v>1901</v>
      </c>
      <c r="L13" s="2">
        <v>2036</v>
      </c>
      <c r="M13" s="2">
        <v>2395</v>
      </c>
      <c r="N13" s="2">
        <v>2520</v>
      </c>
      <c r="O13" s="2">
        <v>2804</v>
      </c>
      <c r="P13" s="2">
        <v>2955</v>
      </c>
      <c r="Q13" s="2">
        <v>3155</v>
      </c>
      <c r="R13" s="2">
        <v>3487</v>
      </c>
      <c r="S13" s="2">
        <v>3777</v>
      </c>
      <c r="T13" s="2">
        <v>3361</v>
      </c>
      <c r="U13" s="2">
        <v>3628</v>
      </c>
      <c r="V13" s="2">
        <v>3671</v>
      </c>
      <c r="W13" s="2">
        <v>3480</v>
      </c>
      <c r="X13" s="2">
        <v>3581</v>
      </c>
      <c r="Y13" s="2">
        <v>3676</v>
      </c>
      <c r="Z13" s="2">
        <v>3995</v>
      </c>
      <c r="AA13" s="2">
        <v>4707</v>
      </c>
      <c r="AB13" s="2">
        <v>4265</v>
      </c>
      <c r="AC13" s="2">
        <v>4441</v>
      </c>
      <c r="AD13" s="2">
        <v>4511</v>
      </c>
      <c r="AE13" s="2">
        <v>4585</v>
      </c>
      <c r="AF13" s="2">
        <v>4544</v>
      </c>
      <c r="AG13" s="2">
        <v>4499</v>
      </c>
      <c r="AH13" s="2">
        <v>4453</v>
      </c>
      <c r="AI13" s="2">
        <v>4411</v>
      </c>
      <c r="AJ13" s="2">
        <v>4367</v>
      </c>
      <c r="AK13" s="2">
        <v>4336</v>
      </c>
      <c r="AL13" s="2">
        <v>4300</v>
      </c>
      <c r="AM13" s="2">
        <v>4266</v>
      </c>
      <c r="AN13" s="2">
        <v>4227</v>
      </c>
      <c r="AO13" s="2">
        <v>4198</v>
      </c>
      <c r="AP13" s="2">
        <v>4195</v>
      </c>
      <c r="AQ13" s="2">
        <v>4190</v>
      </c>
      <c r="AR13" s="2">
        <v>4191</v>
      </c>
      <c r="AS13" s="2">
        <v>4188</v>
      </c>
      <c r="AT13" s="2">
        <v>4186</v>
      </c>
      <c r="AU13" s="2">
        <v>4184</v>
      </c>
      <c r="AV13" s="2">
        <v>4179</v>
      </c>
      <c r="AW13" s="2">
        <v>4179</v>
      </c>
      <c r="AX13" s="2">
        <v>4178</v>
      </c>
      <c r="AY13" s="2">
        <v>4178</v>
      </c>
      <c r="AZ13" s="2">
        <v>4177</v>
      </c>
      <c r="BA13" s="2">
        <v>4174</v>
      </c>
      <c r="BB13" s="2">
        <v>4172</v>
      </c>
      <c r="BC13" s="2">
        <v>4178</v>
      </c>
      <c r="BD13" s="2">
        <v>4182</v>
      </c>
      <c r="BE13" s="2">
        <v>4182</v>
      </c>
      <c r="BF13" s="2">
        <v>4188</v>
      </c>
      <c r="BG13" s="2">
        <v>4195</v>
      </c>
      <c r="BH13" s="2">
        <v>4197</v>
      </c>
      <c r="BI13" s="2">
        <v>4206</v>
      </c>
      <c r="BJ13" s="2">
        <v>4209</v>
      </c>
      <c r="BK13" s="2">
        <v>4221</v>
      </c>
      <c r="BL13" s="2">
        <v>4229</v>
      </c>
      <c r="BM13" s="2">
        <v>4238</v>
      </c>
      <c r="BN13" s="2">
        <v>4248</v>
      </c>
      <c r="BO13" s="2">
        <v>4254</v>
      </c>
      <c r="BP13" s="2">
        <v>4260</v>
      </c>
      <c r="BQ13" s="2">
        <v>4268</v>
      </c>
      <c r="BR13" s="2">
        <v>4271</v>
      </c>
      <c r="BS13" s="2">
        <v>4281</v>
      </c>
      <c r="BT13" s="2">
        <v>4289</v>
      </c>
      <c r="BU13" s="2">
        <v>4295</v>
      </c>
      <c r="BV13" s="2">
        <v>4302</v>
      </c>
      <c r="BW13" s="2">
        <v>4299</v>
      </c>
      <c r="BX13" s="2">
        <v>4305</v>
      </c>
      <c r="BY13" s="2">
        <v>4308</v>
      </c>
      <c r="BZ13" s="2">
        <v>4313</v>
      </c>
      <c r="CA13" s="2">
        <v>4316</v>
      </c>
      <c r="CB13" s="2">
        <v>4321</v>
      </c>
      <c r="CC13" s="2">
        <v>4323</v>
      </c>
    </row>
    <row r="14" spans="1:82" x14ac:dyDescent="0.25">
      <c r="A14" s="2" t="str">
        <f>"Externe emigratie"</f>
        <v>Externe emigratie</v>
      </c>
      <c r="B14" s="2">
        <v>1470</v>
      </c>
      <c r="C14" s="2">
        <v>1424</v>
      </c>
      <c r="D14" s="2">
        <v>1582</v>
      </c>
      <c r="E14" s="2">
        <v>1706</v>
      </c>
      <c r="F14" s="2">
        <v>1893</v>
      </c>
      <c r="G14" s="2">
        <v>1901</v>
      </c>
      <c r="H14" s="2">
        <v>1993</v>
      </c>
      <c r="I14" s="2">
        <v>2045</v>
      </c>
      <c r="J14" s="2">
        <v>2051</v>
      </c>
      <c r="K14" s="2">
        <v>2122</v>
      </c>
      <c r="L14" s="2">
        <v>2172</v>
      </c>
      <c r="M14" s="2">
        <v>2309</v>
      </c>
      <c r="N14" s="2">
        <v>2308</v>
      </c>
      <c r="O14" s="2">
        <v>2311</v>
      </c>
      <c r="P14" s="2">
        <v>2138</v>
      </c>
      <c r="Q14" s="2">
        <v>2360</v>
      </c>
      <c r="R14" s="2">
        <v>2451</v>
      </c>
      <c r="S14" s="2">
        <v>2868</v>
      </c>
      <c r="T14" s="2">
        <v>2680</v>
      </c>
      <c r="U14" s="2">
        <v>2485</v>
      </c>
      <c r="V14" s="2">
        <v>2593</v>
      </c>
      <c r="W14" s="2">
        <v>2690</v>
      </c>
      <c r="X14" s="2">
        <v>3054</v>
      </c>
      <c r="Y14" s="2">
        <v>3084</v>
      </c>
      <c r="Z14" s="2">
        <v>3058</v>
      </c>
      <c r="AA14" s="2">
        <v>2976</v>
      </c>
      <c r="AB14" s="2">
        <v>3233</v>
      </c>
      <c r="AC14" s="2">
        <v>3450</v>
      </c>
      <c r="AD14" s="2">
        <v>3547</v>
      </c>
      <c r="AE14" s="2">
        <v>3617</v>
      </c>
      <c r="AF14" s="2">
        <v>3700</v>
      </c>
      <c r="AG14" s="2">
        <v>3758</v>
      </c>
      <c r="AH14" s="2">
        <v>3825</v>
      </c>
      <c r="AI14" s="2">
        <v>3854</v>
      </c>
      <c r="AJ14" s="2">
        <v>3880</v>
      </c>
      <c r="AK14" s="2">
        <v>3900</v>
      </c>
      <c r="AL14" s="2">
        <v>3852</v>
      </c>
      <c r="AM14" s="2">
        <v>3795</v>
      </c>
      <c r="AN14" s="2">
        <v>3751</v>
      </c>
      <c r="AO14" s="2">
        <v>3722</v>
      </c>
      <c r="AP14" s="2">
        <v>3680</v>
      </c>
      <c r="AQ14" s="2">
        <v>3639</v>
      </c>
      <c r="AR14" s="2">
        <v>3612</v>
      </c>
      <c r="AS14" s="2">
        <v>3577</v>
      </c>
      <c r="AT14" s="2">
        <v>3557</v>
      </c>
      <c r="AU14" s="2">
        <v>3559</v>
      </c>
      <c r="AV14" s="2">
        <v>3556</v>
      </c>
      <c r="AW14" s="2">
        <v>3555</v>
      </c>
      <c r="AX14" s="2">
        <v>3554</v>
      </c>
      <c r="AY14" s="2">
        <v>3557</v>
      </c>
      <c r="AZ14" s="2">
        <v>3550</v>
      </c>
      <c r="BA14" s="2">
        <v>3555</v>
      </c>
      <c r="BB14" s="2">
        <v>3554</v>
      </c>
      <c r="BC14" s="2">
        <v>3564</v>
      </c>
      <c r="BD14" s="2">
        <v>3566</v>
      </c>
      <c r="BE14" s="2">
        <v>3574</v>
      </c>
      <c r="BF14" s="2">
        <v>3577</v>
      </c>
      <c r="BG14" s="2">
        <v>3585</v>
      </c>
      <c r="BH14" s="2">
        <v>3595</v>
      </c>
      <c r="BI14" s="2">
        <v>3601</v>
      </c>
      <c r="BJ14" s="2">
        <v>3605</v>
      </c>
      <c r="BK14" s="2">
        <v>3616</v>
      </c>
      <c r="BL14" s="2">
        <v>3628</v>
      </c>
      <c r="BM14" s="2">
        <v>3633</v>
      </c>
      <c r="BN14" s="2">
        <v>3648</v>
      </c>
      <c r="BO14" s="2">
        <v>3657</v>
      </c>
      <c r="BP14" s="2">
        <v>3659</v>
      </c>
      <c r="BQ14" s="2">
        <v>3670</v>
      </c>
      <c r="BR14" s="2">
        <v>3675</v>
      </c>
      <c r="BS14" s="2">
        <v>3681</v>
      </c>
      <c r="BT14" s="2">
        <v>3688</v>
      </c>
      <c r="BU14" s="2">
        <v>3690</v>
      </c>
      <c r="BV14" s="2">
        <v>3701</v>
      </c>
      <c r="BW14" s="2">
        <v>3702</v>
      </c>
      <c r="BX14" s="2">
        <v>3708</v>
      </c>
      <c r="BY14" s="2">
        <v>3709</v>
      </c>
      <c r="BZ14" s="2">
        <v>3714</v>
      </c>
      <c r="CA14" s="2">
        <v>3718</v>
      </c>
      <c r="CB14" s="2">
        <v>3722</v>
      </c>
      <c r="CC14" s="2">
        <v>3726</v>
      </c>
    </row>
    <row r="15" spans="1:82" x14ac:dyDescent="0.25">
      <c r="A15" s="2" t="str">
        <f>"Toename van de bevolking"</f>
        <v>Toename van de bevolking</v>
      </c>
      <c r="B15" s="2">
        <v>1906</v>
      </c>
      <c r="C15" s="2">
        <v>2172</v>
      </c>
      <c r="D15" s="2">
        <v>1353</v>
      </c>
      <c r="E15" s="2">
        <v>2135</v>
      </c>
      <c r="F15" s="2">
        <v>1404</v>
      </c>
      <c r="G15" s="2">
        <v>1131</v>
      </c>
      <c r="H15" s="2">
        <v>1177</v>
      </c>
      <c r="I15" s="2">
        <v>1338</v>
      </c>
      <c r="J15" s="2">
        <v>1678</v>
      </c>
      <c r="K15" s="2">
        <v>1940</v>
      </c>
      <c r="L15" s="2">
        <v>1627</v>
      </c>
      <c r="M15" s="2">
        <v>1801</v>
      </c>
      <c r="N15" s="2">
        <v>1672</v>
      </c>
      <c r="O15" s="2">
        <v>1847</v>
      </c>
      <c r="P15" s="2">
        <v>2433</v>
      </c>
      <c r="Q15" s="2">
        <v>2506</v>
      </c>
      <c r="R15" s="2">
        <v>2830</v>
      </c>
      <c r="S15" s="2">
        <v>2622</v>
      </c>
      <c r="T15" s="2">
        <v>1868</v>
      </c>
      <c r="U15" s="2">
        <v>2277</v>
      </c>
      <c r="V15" s="2">
        <v>2298</v>
      </c>
      <c r="W15" s="2">
        <v>1919</v>
      </c>
      <c r="X15" s="2">
        <v>1193</v>
      </c>
      <c r="Y15" s="2">
        <v>1898</v>
      </c>
      <c r="Z15" s="2">
        <v>1497</v>
      </c>
      <c r="AA15" s="2">
        <v>1600</v>
      </c>
      <c r="AB15" s="2">
        <v>1186</v>
      </c>
      <c r="AC15" s="2">
        <v>1274</v>
      </c>
      <c r="AD15" s="2">
        <v>1245</v>
      </c>
      <c r="AE15" s="2">
        <v>1258</v>
      </c>
      <c r="AF15" s="2">
        <v>1156</v>
      </c>
      <c r="AG15" s="2">
        <v>1093</v>
      </c>
      <c r="AH15" s="2">
        <v>992</v>
      </c>
      <c r="AI15" s="2">
        <v>960</v>
      </c>
      <c r="AJ15" s="2">
        <v>936</v>
      </c>
      <c r="AK15" s="2">
        <v>927</v>
      </c>
      <c r="AL15" s="2">
        <v>983</v>
      </c>
      <c r="AM15" s="2">
        <v>1035</v>
      </c>
      <c r="AN15" s="2">
        <v>1081</v>
      </c>
      <c r="AO15" s="2">
        <v>1131</v>
      </c>
      <c r="AP15" s="2">
        <v>1146</v>
      </c>
      <c r="AQ15" s="2">
        <v>1159</v>
      </c>
      <c r="AR15" s="2">
        <v>1156</v>
      </c>
      <c r="AS15" s="2">
        <v>1158</v>
      </c>
      <c r="AT15" s="2">
        <v>1125</v>
      </c>
      <c r="AU15" s="2">
        <v>1071</v>
      </c>
      <c r="AV15" s="2">
        <v>1013</v>
      </c>
      <c r="AW15" s="2">
        <v>949</v>
      </c>
      <c r="AX15" s="2">
        <v>888</v>
      </c>
      <c r="AY15" s="2">
        <v>827</v>
      </c>
      <c r="AZ15" s="2">
        <v>762</v>
      </c>
      <c r="BA15" s="2">
        <v>701</v>
      </c>
      <c r="BB15" s="2">
        <v>657</v>
      </c>
      <c r="BC15" s="2">
        <v>598</v>
      </c>
      <c r="BD15" s="2">
        <v>575</v>
      </c>
      <c r="BE15" s="2">
        <v>531</v>
      </c>
      <c r="BF15" s="2">
        <v>509</v>
      </c>
      <c r="BG15" s="2">
        <v>479</v>
      </c>
      <c r="BH15" s="2">
        <v>466</v>
      </c>
      <c r="BI15" s="2">
        <v>460</v>
      </c>
      <c r="BJ15" s="2">
        <v>457</v>
      </c>
      <c r="BK15" s="2">
        <v>463</v>
      </c>
      <c r="BL15" s="2">
        <v>479</v>
      </c>
      <c r="BM15" s="2">
        <v>493</v>
      </c>
      <c r="BN15" s="2">
        <v>506</v>
      </c>
      <c r="BO15" s="2">
        <v>530</v>
      </c>
      <c r="BP15" s="2">
        <v>564</v>
      </c>
      <c r="BQ15" s="2">
        <v>586</v>
      </c>
      <c r="BR15" s="2">
        <v>608</v>
      </c>
      <c r="BS15" s="2">
        <v>633</v>
      </c>
      <c r="BT15" s="2">
        <v>648</v>
      </c>
      <c r="BU15" s="2">
        <v>669</v>
      </c>
      <c r="BV15" s="2">
        <v>689</v>
      </c>
      <c r="BW15" s="2">
        <v>694</v>
      </c>
      <c r="BX15" s="2">
        <v>696</v>
      </c>
      <c r="BY15" s="2">
        <v>704</v>
      </c>
      <c r="BZ15" s="2">
        <v>704</v>
      </c>
      <c r="CA15" s="2">
        <v>701</v>
      </c>
      <c r="CB15" s="2">
        <v>701</v>
      </c>
      <c r="CC15" s="2">
        <v>694</v>
      </c>
    </row>
    <row r="16" spans="1:82" x14ac:dyDescent="0.25">
      <c r="A16" s="2" t="str">
        <f>"Statistische aanpassing"</f>
        <v>Statistische aanpassing</v>
      </c>
      <c r="B16" s="2">
        <v>18</v>
      </c>
      <c r="C16" s="2">
        <v>14</v>
      </c>
      <c r="D16" s="2">
        <v>-61</v>
      </c>
      <c r="E16" s="2">
        <v>4</v>
      </c>
      <c r="F16" s="2">
        <v>-346</v>
      </c>
      <c r="G16" s="2">
        <v>56</v>
      </c>
      <c r="H16" s="2">
        <v>87</v>
      </c>
      <c r="I16" s="2">
        <v>12</v>
      </c>
      <c r="J16" s="2">
        <v>2</v>
      </c>
      <c r="K16" s="2">
        <v>-10</v>
      </c>
      <c r="L16" s="2">
        <v>29</v>
      </c>
      <c r="M16" s="2">
        <v>88</v>
      </c>
      <c r="N16" s="2">
        <v>153</v>
      </c>
      <c r="O16" s="2">
        <v>37</v>
      </c>
      <c r="P16" s="2">
        <v>110</v>
      </c>
      <c r="Q16" s="2">
        <v>125</v>
      </c>
      <c r="R16" s="2">
        <v>76</v>
      </c>
      <c r="S16" s="2">
        <v>244</v>
      </c>
      <c r="T16" s="2">
        <v>205</v>
      </c>
      <c r="U16" s="2">
        <v>52</v>
      </c>
      <c r="V16" s="2">
        <v>-12</v>
      </c>
      <c r="W16" s="2">
        <v>37</v>
      </c>
      <c r="X16" s="2">
        <v>59</v>
      </c>
      <c r="Y16" s="2">
        <v>4</v>
      </c>
      <c r="Z16" s="2">
        <v>82</v>
      </c>
      <c r="AA16" s="2">
        <v>45</v>
      </c>
      <c r="AB16" s="2">
        <v>69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</row>
    <row r="17" spans="1:82" ht="15.75" thickBot="1" x14ac:dyDescent="0.3">
      <c r="A17" s="3" t="str">
        <f>"Bevolking op 31/12"</f>
        <v>Bevolking op 31/12</v>
      </c>
      <c r="B17" s="3">
        <v>234664</v>
      </c>
      <c r="C17" s="3">
        <v>236850</v>
      </c>
      <c r="D17" s="3">
        <v>238142</v>
      </c>
      <c r="E17" s="3">
        <v>240281</v>
      </c>
      <c r="F17" s="3">
        <v>241339</v>
      </c>
      <c r="G17" s="3">
        <v>242526</v>
      </c>
      <c r="H17" s="3">
        <v>243790</v>
      </c>
      <c r="I17" s="3">
        <v>245140</v>
      </c>
      <c r="J17" s="3">
        <v>246820</v>
      </c>
      <c r="K17" s="3">
        <v>248750</v>
      </c>
      <c r="L17" s="3">
        <v>250406</v>
      </c>
      <c r="M17" s="3">
        <v>252295</v>
      </c>
      <c r="N17" s="3">
        <v>254120</v>
      </c>
      <c r="O17" s="3">
        <v>256004</v>
      </c>
      <c r="P17" s="3">
        <v>258547</v>
      </c>
      <c r="Q17" s="3">
        <v>261178</v>
      </c>
      <c r="R17" s="3">
        <v>264084</v>
      </c>
      <c r="S17" s="3">
        <v>266950</v>
      </c>
      <c r="T17" s="3">
        <v>269023</v>
      </c>
      <c r="U17" s="3">
        <v>271352</v>
      </c>
      <c r="V17" s="3">
        <v>273638</v>
      </c>
      <c r="W17" s="3">
        <v>275594</v>
      </c>
      <c r="X17" s="3">
        <v>276846</v>
      </c>
      <c r="Y17" s="3">
        <v>278748</v>
      </c>
      <c r="Z17" s="3">
        <v>280327</v>
      </c>
      <c r="AA17" s="3">
        <v>281972</v>
      </c>
      <c r="AB17" s="3">
        <v>283227</v>
      </c>
      <c r="AC17" s="3">
        <v>284501</v>
      </c>
      <c r="AD17" s="3">
        <v>285746</v>
      </c>
      <c r="AE17" s="3">
        <v>287004</v>
      </c>
      <c r="AF17" s="3">
        <v>288160</v>
      </c>
      <c r="AG17" s="3">
        <v>289253</v>
      </c>
      <c r="AH17" s="3">
        <v>290245</v>
      </c>
      <c r="AI17" s="3">
        <v>291205</v>
      </c>
      <c r="AJ17" s="3">
        <v>292141</v>
      </c>
      <c r="AK17" s="3">
        <v>293068</v>
      </c>
      <c r="AL17" s="3">
        <v>294051</v>
      </c>
      <c r="AM17" s="3">
        <v>295086</v>
      </c>
      <c r="AN17" s="3">
        <v>296167</v>
      </c>
      <c r="AO17" s="3">
        <v>297298</v>
      </c>
      <c r="AP17" s="3">
        <v>298444</v>
      </c>
      <c r="AQ17" s="3">
        <v>299603</v>
      </c>
      <c r="AR17" s="3">
        <v>300759</v>
      </c>
      <c r="AS17" s="3">
        <v>301917</v>
      </c>
      <c r="AT17" s="3">
        <v>303042</v>
      </c>
      <c r="AU17" s="3">
        <v>304113</v>
      </c>
      <c r="AV17" s="3">
        <v>305126</v>
      </c>
      <c r="AW17" s="3">
        <v>306075</v>
      </c>
      <c r="AX17" s="3">
        <v>306963</v>
      </c>
      <c r="AY17" s="3">
        <v>307790</v>
      </c>
      <c r="AZ17" s="3">
        <v>308552</v>
      </c>
      <c r="BA17" s="3">
        <v>309253</v>
      </c>
      <c r="BB17" s="3">
        <v>309910</v>
      </c>
      <c r="BC17" s="3">
        <v>310508</v>
      </c>
      <c r="BD17" s="3">
        <v>311083</v>
      </c>
      <c r="BE17" s="3">
        <v>311614</v>
      </c>
      <c r="BF17" s="3">
        <v>312123</v>
      </c>
      <c r="BG17" s="3">
        <v>312602</v>
      </c>
      <c r="BH17" s="3">
        <v>313068</v>
      </c>
      <c r="BI17" s="3">
        <v>313528</v>
      </c>
      <c r="BJ17" s="3">
        <v>313985</v>
      </c>
      <c r="BK17" s="3">
        <v>314448</v>
      </c>
      <c r="BL17" s="3">
        <v>314927</v>
      </c>
      <c r="BM17" s="3">
        <v>315420</v>
      </c>
      <c r="BN17" s="3">
        <v>315926</v>
      </c>
      <c r="BO17" s="3">
        <v>316456</v>
      </c>
      <c r="BP17" s="3">
        <v>317020</v>
      </c>
      <c r="BQ17" s="3">
        <v>317606</v>
      </c>
      <c r="BR17" s="3">
        <v>318214</v>
      </c>
      <c r="BS17" s="3">
        <v>318847</v>
      </c>
      <c r="BT17" s="3">
        <v>319495</v>
      </c>
      <c r="BU17" s="3">
        <v>320164</v>
      </c>
      <c r="BV17" s="3">
        <v>320853</v>
      </c>
      <c r="BW17" s="3">
        <v>321547</v>
      </c>
      <c r="BX17" s="3">
        <v>322243</v>
      </c>
      <c r="BY17" s="3">
        <v>322947</v>
      </c>
      <c r="BZ17" s="3">
        <v>323651</v>
      </c>
      <c r="CA17" s="3">
        <v>324352</v>
      </c>
      <c r="CB17" s="3">
        <v>325053</v>
      </c>
      <c r="CC17" s="3">
        <v>325747</v>
      </c>
    </row>
    <row r="18" spans="1:82" x14ac:dyDescent="0.25">
      <c r="A18" t="s">
        <v>3</v>
      </c>
    </row>
    <row r="20" spans="1:82" x14ac:dyDescent="0.25">
      <c r="A20" s="1" t="s">
        <v>31</v>
      </c>
    </row>
    <row r="21" spans="1:82" x14ac:dyDescent="0.25">
      <c r="A21" t="s">
        <v>1</v>
      </c>
    </row>
    <row r="22" spans="1:82" ht="15.75" thickBot="1" x14ac:dyDescent="0.3">
      <c r="A22" t="s">
        <v>2</v>
      </c>
    </row>
    <row r="23" spans="1:82" x14ac:dyDescent="0.25">
      <c r="A23" s="4"/>
      <c r="B23" s="5" t="str">
        <f>"1991"</f>
        <v>1991</v>
      </c>
      <c r="C23" s="5" t="str">
        <f>"1992"</f>
        <v>1992</v>
      </c>
      <c r="D23" s="5" t="str">
        <f>"1993"</f>
        <v>1993</v>
      </c>
      <c r="E23" s="5" t="str">
        <f>"1994"</f>
        <v>1994</v>
      </c>
      <c r="F23" s="5" t="str">
        <f>"1995"</f>
        <v>1995</v>
      </c>
      <c r="G23" s="5" t="str">
        <f>"1996"</f>
        <v>1996</v>
      </c>
      <c r="H23" s="5" t="str">
        <f>"1997"</f>
        <v>1997</v>
      </c>
      <c r="I23" s="5" t="str">
        <f>"1998"</f>
        <v>1998</v>
      </c>
      <c r="J23" s="5" t="str">
        <f>"1999"</f>
        <v>1999</v>
      </c>
      <c r="K23" s="5" t="str">
        <f>"2000"</f>
        <v>2000</v>
      </c>
      <c r="L23" s="5" t="str">
        <f>"2001"</f>
        <v>2001</v>
      </c>
      <c r="M23" s="5" t="str">
        <f>"2002"</f>
        <v>2002</v>
      </c>
      <c r="N23" s="5" t="str">
        <f>"2003"</f>
        <v>2003</v>
      </c>
      <c r="O23" s="5" t="str">
        <f>"2004"</f>
        <v>2004</v>
      </c>
      <c r="P23" s="5" t="str">
        <f>"2005"</f>
        <v>2005</v>
      </c>
      <c r="Q23" s="5" t="str">
        <f>"2006"</f>
        <v>2006</v>
      </c>
      <c r="R23" s="5" t="str">
        <f>"2007"</f>
        <v>2007</v>
      </c>
      <c r="S23" s="5" t="str">
        <f>"2008"</f>
        <v>2008</v>
      </c>
      <c r="T23" s="5" t="str">
        <f>"2009"</f>
        <v>2009</v>
      </c>
      <c r="U23" s="5" t="str">
        <f>"2010"</f>
        <v>2010</v>
      </c>
      <c r="V23" s="5" t="str">
        <f>"2011"</f>
        <v>2011</v>
      </c>
      <c r="W23" s="5" t="str">
        <f>"2012"</f>
        <v>2012</v>
      </c>
      <c r="X23" s="5" t="str">
        <f>"2013"</f>
        <v>2013</v>
      </c>
      <c r="Y23" s="5" t="str">
        <f>"2014"</f>
        <v>2014</v>
      </c>
      <c r="Z23" s="5" t="str">
        <f>"2015"</f>
        <v>2015</v>
      </c>
      <c r="AA23" s="5" t="str">
        <f>"2016"</f>
        <v>2016</v>
      </c>
      <c r="AB23" s="5" t="str">
        <f>"2017"</f>
        <v>2017</v>
      </c>
      <c r="AC23" s="5" t="str">
        <f>"2018"</f>
        <v>2018</v>
      </c>
      <c r="AD23" s="5" t="str">
        <f>"2019"</f>
        <v>2019</v>
      </c>
      <c r="AE23" s="5" t="str">
        <f>"2020"</f>
        <v>2020</v>
      </c>
      <c r="AF23" s="5" t="str">
        <f>"2021"</f>
        <v>2021</v>
      </c>
      <c r="AG23" s="5" t="str">
        <f>"2022"</f>
        <v>2022</v>
      </c>
      <c r="AH23" s="5" t="str">
        <f>"2023"</f>
        <v>2023</v>
      </c>
      <c r="AI23" s="5" t="str">
        <f>"2024"</f>
        <v>2024</v>
      </c>
      <c r="AJ23" s="5" t="str">
        <f>"2025"</f>
        <v>2025</v>
      </c>
      <c r="AK23" s="5" t="str">
        <f>"2026"</f>
        <v>2026</v>
      </c>
      <c r="AL23" s="5" t="str">
        <f>"2027"</f>
        <v>2027</v>
      </c>
      <c r="AM23" s="5" t="str">
        <f>"2028"</f>
        <v>2028</v>
      </c>
      <c r="AN23" s="5" t="str">
        <f>"2029"</f>
        <v>2029</v>
      </c>
      <c r="AO23" s="5" t="str">
        <f>"2030"</f>
        <v>2030</v>
      </c>
      <c r="AP23" s="5" t="str">
        <f>"2031"</f>
        <v>2031</v>
      </c>
      <c r="AQ23" s="5" t="str">
        <f>"2032"</f>
        <v>2032</v>
      </c>
      <c r="AR23" s="5" t="str">
        <f>"2033"</f>
        <v>2033</v>
      </c>
      <c r="AS23" s="5" t="str">
        <f>"2034"</f>
        <v>2034</v>
      </c>
      <c r="AT23" s="5" t="str">
        <f>"2035"</f>
        <v>2035</v>
      </c>
      <c r="AU23" s="5" t="str">
        <f>"2036"</f>
        <v>2036</v>
      </c>
      <c r="AV23" s="5" t="str">
        <f>"2037"</f>
        <v>2037</v>
      </c>
      <c r="AW23" s="5" t="str">
        <f>"2038"</f>
        <v>2038</v>
      </c>
      <c r="AX23" s="5" t="str">
        <f>"2039"</f>
        <v>2039</v>
      </c>
      <c r="AY23" s="5" t="str">
        <f>"2040"</f>
        <v>2040</v>
      </c>
      <c r="AZ23" s="5" t="str">
        <f>"2041"</f>
        <v>2041</v>
      </c>
      <c r="BA23" s="5" t="str">
        <f>"2042"</f>
        <v>2042</v>
      </c>
      <c r="BB23" s="5" t="str">
        <f>"2043"</f>
        <v>2043</v>
      </c>
      <c r="BC23" s="5" t="str">
        <f>"2044"</f>
        <v>2044</v>
      </c>
      <c r="BD23" s="5" t="str">
        <f>"2045"</f>
        <v>2045</v>
      </c>
      <c r="BE23" s="5" t="str">
        <f>"2046"</f>
        <v>2046</v>
      </c>
      <c r="BF23" s="5" t="str">
        <f>"2047"</f>
        <v>2047</v>
      </c>
      <c r="BG23" s="5" t="str">
        <f>"2048"</f>
        <v>2048</v>
      </c>
      <c r="BH23" s="5" t="str">
        <f>"2049"</f>
        <v>2049</v>
      </c>
      <c r="BI23" s="5" t="str">
        <f>"2050"</f>
        <v>2050</v>
      </c>
      <c r="BJ23" s="5" t="str">
        <f>"2051"</f>
        <v>2051</v>
      </c>
      <c r="BK23" s="5" t="str">
        <f>"2052"</f>
        <v>2052</v>
      </c>
      <c r="BL23" s="5" t="str">
        <f>"2053"</f>
        <v>2053</v>
      </c>
      <c r="BM23" s="5" t="str">
        <f>"2054"</f>
        <v>2054</v>
      </c>
      <c r="BN23" s="5" t="str">
        <f>"2055"</f>
        <v>2055</v>
      </c>
      <c r="BO23" s="5" t="str">
        <f>"2056"</f>
        <v>2056</v>
      </c>
      <c r="BP23" s="5" t="str">
        <f>"2057"</f>
        <v>2057</v>
      </c>
      <c r="BQ23" s="5" t="str">
        <f>"2058"</f>
        <v>2058</v>
      </c>
      <c r="BR23" s="5" t="str">
        <f>"2059"</f>
        <v>2059</v>
      </c>
      <c r="BS23" s="5" t="str">
        <f>"2060"</f>
        <v>2060</v>
      </c>
      <c r="BT23" s="5" t="str">
        <f>"2061"</f>
        <v>2061</v>
      </c>
      <c r="BU23" s="5" t="str">
        <f>"2062"</f>
        <v>2062</v>
      </c>
      <c r="BV23" s="5" t="str">
        <f>"2063"</f>
        <v>2063</v>
      </c>
      <c r="BW23" s="5" t="str">
        <f>"2064"</f>
        <v>2064</v>
      </c>
      <c r="BX23" s="5" t="str">
        <f>"2065"</f>
        <v>2065</v>
      </c>
      <c r="BY23" s="5" t="str">
        <f>"2066"</f>
        <v>2066</v>
      </c>
      <c r="BZ23" s="5" t="str">
        <f>"2067"</f>
        <v>2067</v>
      </c>
      <c r="CA23" s="5" t="str">
        <f>"2068"</f>
        <v>2068</v>
      </c>
      <c r="CB23" s="5" t="str">
        <f>"2069"</f>
        <v>2069</v>
      </c>
      <c r="CC23" s="5" t="str">
        <f>"2070"</f>
        <v>2070</v>
      </c>
      <c r="CD23" s="1"/>
    </row>
    <row r="24" spans="1:82" x14ac:dyDescent="0.25">
      <c r="A24" s="2" t="str">
        <f>"Bevolking op 01/01"</f>
        <v>Bevolking op 01/01</v>
      </c>
      <c r="B24" s="2">
        <v>114411</v>
      </c>
      <c r="C24" s="2">
        <v>115480</v>
      </c>
      <c r="D24" s="2">
        <v>116545</v>
      </c>
      <c r="E24" s="2">
        <v>117251</v>
      </c>
      <c r="F24" s="2">
        <v>118327</v>
      </c>
      <c r="G24" s="2">
        <v>118815</v>
      </c>
      <c r="H24" s="2">
        <v>119371</v>
      </c>
      <c r="I24" s="2">
        <v>120097</v>
      </c>
      <c r="J24" s="2">
        <v>120692</v>
      </c>
      <c r="K24" s="2">
        <v>121627</v>
      </c>
      <c r="L24" s="2">
        <v>122628</v>
      </c>
      <c r="M24" s="2">
        <v>123504</v>
      </c>
      <c r="N24" s="2">
        <v>124549</v>
      </c>
      <c r="O24" s="2">
        <v>125579</v>
      </c>
      <c r="P24" s="2">
        <v>126582</v>
      </c>
      <c r="Q24" s="2">
        <v>127812</v>
      </c>
      <c r="R24" s="2">
        <v>129065</v>
      </c>
      <c r="S24" s="2">
        <v>130668</v>
      </c>
      <c r="T24" s="2">
        <v>132098</v>
      </c>
      <c r="U24" s="2">
        <v>133179</v>
      </c>
      <c r="V24" s="2">
        <v>134501</v>
      </c>
      <c r="W24" s="2">
        <v>135680</v>
      </c>
      <c r="X24" s="2">
        <v>136596</v>
      </c>
      <c r="Y24" s="2">
        <v>137259</v>
      </c>
      <c r="Z24" s="2">
        <v>138326</v>
      </c>
      <c r="AA24" s="2">
        <v>139311</v>
      </c>
      <c r="AB24" s="2">
        <v>140190</v>
      </c>
      <c r="AC24" s="2">
        <v>140902</v>
      </c>
      <c r="AD24" s="2">
        <v>141700</v>
      </c>
      <c r="AE24" s="2">
        <v>142482</v>
      </c>
      <c r="AF24" s="2">
        <v>143255</v>
      </c>
      <c r="AG24" s="2">
        <v>143970</v>
      </c>
      <c r="AH24" s="2">
        <v>144651</v>
      </c>
      <c r="AI24" s="2">
        <v>145266</v>
      </c>
      <c r="AJ24" s="2">
        <v>145860</v>
      </c>
      <c r="AK24" s="2">
        <v>146445</v>
      </c>
      <c r="AL24" s="2">
        <v>147009</v>
      </c>
      <c r="AM24" s="2">
        <v>147610</v>
      </c>
      <c r="AN24" s="2">
        <v>148235</v>
      </c>
      <c r="AO24" s="2">
        <v>148880</v>
      </c>
      <c r="AP24" s="2">
        <v>149548</v>
      </c>
      <c r="AQ24" s="2">
        <v>150222</v>
      </c>
      <c r="AR24" s="2">
        <v>150902</v>
      </c>
      <c r="AS24" s="2">
        <v>151576</v>
      </c>
      <c r="AT24" s="2">
        <v>152256</v>
      </c>
      <c r="AU24" s="2">
        <v>152917</v>
      </c>
      <c r="AV24" s="2">
        <v>153549</v>
      </c>
      <c r="AW24" s="2">
        <v>154154</v>
      </c>
      <c r="AX24" s="2">
        <v>154731</v>
      </c>
      <c r="AY24" s="2">
        <v>155274</v>
      </c>
      <c r="AZ24" s="2">
        <v>155792</v>
      </c>
      <c r="BA24" s="2">
        <v>156279</v>
      </c>
      <c r="BB24" s="2">
        <v>156730</v>
      </c>
      <c r="BC24" s="2">
        <v>157166</v>
      </c>
      <c r="BD24" s="2">
        <v>157571</v>
      </c>
      <c r="BE24" s="2">
        <v>157969</v>
      </c>
      <c r="BF24" s="2">
        <v>158345</v>
      </c>
      <c r="BG24" s="2">
        <v>158711</v>
      </c>
      <c r="BH24" s="2">
        <v>159066</v>
      </c>
      <c r="BI24" s="2">
        <v>159417</v>
      </c>
      <c r="BJ24" s="2">
        <v>159762</v>
      </c>
      <c r="BK24" s="2">
        <v>160112</v>
      </c>
      <c r="BL24" s="2">
        <v>160463</v>
      </c>
      <c r="BM24" s="2">
        <v>160828</v>
      </c>
      <c r="BN24" s="2">
        <v>161200</v>
      </c>
      <c r="BO24" s="2">
        <v>161580</v>
      </c>
      <c r="BP24" s="2">
        <v>161970</v>
      </c>
      <c r="BQ24" s="2">
        <v>162380</v>
      </c>
      <c r="BR24" s="2">
        <v>162797</v>
      </c>
      <c r="BS24" s="2">
        <v>163227</v>
      </c>
      <c r="BT24" s="2">
        <v>163670</v>
      </c>
      <c r="BU24" s="2">
        <v>164120</v>
      </c>
      <c r="BV24" s="2">
        <v>164582</v>
      </c>
      <c r="BW24" s="2">
        <v>165051</v>
      </c>
      <c r="BX24" s="2">
        <v>165524</v>
      </c>
      <c r="BY24" s="2">
        <v>165997</v>
      </c>
      <c r="BZ24" s="2">
        <v>166470</v>
      </c>
      <c r="CA24" s="2">
        <v>166945</v>
      </c>
      <c r="CB24" s="2">
        <v>167409</v>
      </c>
      <c r="CC24" s="2">
        <v>167869</v>
      </c>
    </row>
    <row r="25" spans="1:82" x14ac:dyDescent="0.25">
      <c r="A25" s="2" t="str">
        <f>"Natuurlijk saldo"</f>
        <v>Natuurlijk saldo</v>
      </c>
      <c r="B25" s="2">
        <v>434</v>
      </c>
      <c r="C25" s="2">
        <v>415</v>
      </c>
      <c r="D25" s="2">
        <v>290</v>
      </c>
      <c r="E25" s="2">
        <v>237</v>
      </c>
      <c r="F25" s="2">
        <v>273</v>
      </c>
      <c r="G25" s="2">
        <v>331</v>
      </c>
      <c r="H25" s="2">
        <v>378</v>
      </c>
      <c r="I25" s="2">
        <v>222</v>
      </c>
      <c r="J25" s="2">
        <v>344</v>
      </c>
      <c r="K25" s="2">
        <v>430</v>
      </c>
      <c r="L25" s="2">
        <v>322</v>
      </c>
      <c r="M25" s="2">
        <v>370</v>
      </c>
      <c r="N25" s="2">
        <v>355</v>
      </c>
      <c r="O25" s="2">
        <v>354</v>
      </c>
      <c r="P25" s="2">
        <v>408</v>
      </c>
      <c r="Q25" s="2">
        <v>370</v>
      </c>
      <c r="R25" s="2">
        <v>529</v>
      </c>
      <c r="S25" s="2">
        <v>387</v>
      </c>
      <c r="T25" s="2">
        <v>369</v>
      </c>
      <c r="U25" s="2">
        <v>382</v>
      </c>
      <c r="V25" s="2">
        <v>341</v>
      </c>
      <c r="W25" s="2">
        <v>409</v>
      </c>
      <c r="X25" s="2">
        <v>294</v>
      </c>
      <c r="Y25" s="2">
        <v>327</v>
      </c>
      <c r="Z25" s="2">
        <v>356</v>
      </c>
      <c r="AA25" s="2">
        <v>71</v>
      </c>
      <c r="AB25" s="2">
        <v>168</v>
      </c>
      <c r="AC25" s="2">
        <v>177</v>
      </c>
      <c r="AD25" s="2">
        <v>195</v>
      </c>
      <c r="AE25" s="2">
        <v>210</v>
      </c>
      <c r="AF25" s="2">
        <v>227</v>
      </c>
      <c r="AG25" s="2">
        <v>244</v>
      </c>
      <c r="AH25" s="2">
        <v>258</v>
      </c>
      <c r="AI25" s="2">
        <v>279</v>
      </c>
      <c r="AJ25" s="2">
        <v>299</v>
      </c>
      <c r="AK25" s="2">
        <v>316</v>
      </c>
      <c r="AL25" s="2">
        <v>337</v>
      </c>
      <c r="AM25" s="2">
        <v>353</v>
      </c>
      <c r="AN25" s="2">
        <v>376</v>
      </c>
      <c r="AO25" s="2">
        <v>395</v>
      </c>
      <c r="AP25" s="2">
        <v>384</v>
      </c>
      <c r="AQ25" s="2">
        <v>370</v>
      </c>
      <c r="AR25" s="2">
        <v>353</v>
      </c>
      <c r="AS25" s="2">
        <v>338</v>
      </c>
      <c r="AT25" s="2">
        <v>314</v>
      </c>
      <c r="AU25" s="2">
        <v>291</v>
      </c>
      <c r="AV25" s="2">
        <v>267</v>
      </c>
      <c r="AW25" s="2">
        <v>240</v>
      </c>
      <c r="AX25" s="2">
        <v>209</v>
      </c>
      <c r="AY25" s="2">
        <v>183</v>
      </c>
      <c r="AZ25" s="2">
        <v>154</v>
      </c>
      <c r="BA25" s="2">
        <v>125</v>
      </c>
      <c r="BB25" s="2">
        <v>103</v>
      </c>
      <c r="BC25" s="2">
        <v>80</v>
      </c>
      <c r="BD25" s="2">
        <v>67</v>
      </c>
      <c r="BE25" s="2">
        <v>44</v>
      </c>
      <c r="BF25" s="2">
        <v>32</v>
      </c>
      <c r="BG25" s="2">
        <v>22</v>
      </c>
      <c r="BH25" s="2">
        <v>18</v>
      </c>
      <c r="BI25" s="2">
        <v>14</v>
      </c>
      <c r="BJ25" s="2">
        <v>19</v>
      </c>
      <c r="BK25" s="2">
        <v>23</v>
      </c>
      <c r="BL25" s="2">
        <v>29</v>
      </c>
      <c r="BM25" s="2">
        <v>40</v>
      </c>
      <c r="BN25" s="2">
        <v>50</v>
      </c>
      <c r="BO25" s="2">
        <v>62</v>
      </c>
      <c r="BP25" s="2">
        <v>79</v>
      </c>
      <c r="BQ25" s="2">
        <v>90</v>
      </c>
      <c r="BR25" s="2">
        <v>103</v>
      </c>
      <c r="BS25" s="2">
        <v>114</v>
      </c>
      <c r="BT25" s="2">
        <v>121</v>
      </c>
      <c r="BU25" s="2">
        <v>127</v>
      </c>
      <c r="BV25" s="2">
        <v>133</v>
      </c>
      <c r="BW25" s="2">
        <v>138</v>
      </c>
      <c r="BX25" s="2">
        <v>138</v>
      </c>
      <c r="BY25" s="2">
        <v>137</v>
      </c>
      <c r="BZ25" s="2">
        <v>137</v>
      </c>
      <c r="CA25" s="2">
        <v>134</v>
      </c>
      <c r="CB25" s="2">
        <v>129</v>
      </c>
      <c r="CC25" s="2">
        <v>127</v>
      </c>
    </row>
    <row r="26" spans="1:82" x14ac:dyDescent="0.25">
      <c r="A26" s="2" t="str">
        <f>"Geboorten"</f>
        <v>Geboorten</v>
      </c>
      <c r="B26" s="2">
        <v>1746</v>
      </c>
      <c r="C26" s="2">
        <v>1755</v>
      </c>
      <c r="D26" s="2">
        <v>1664</v>
      </c>
      <c r="E26" s="2">
        <v>1555</v>
      </c>
      <c r="F26" s="2">
        <v>1618</v>
      </c>
      <c r="G26" s="2">
        <v>1640</v>
      </c>
      <c r="H26" s="2">
        <v>1641</v>
      </c>
      <c r="I26" s="2">
        <v>1606</v>
      </c>
      <c r="J26" s="2">
        <v>1637</v>
      </c>
      <c r="K26" s="2">
        <v>1711</v>
      </c>
      <c r="L26" s="2">
        <v>1607</v>
      </c>
      <c r="M26" s="2">
        <v>1627</v>
      </c>
      <c r="N26" s="2">
        <v>1619</v>
      </c>
      <c r="O26" s="2">
        <v>1644</v>
      </c>
      <c r="P26" s="2">
        <v>1657</v>
      </c>
      <c r="Q26" s="2">
        <v>1660</v>
      </c>
      <c r="R26" s="2">
        <v>1761</v>
      </c>
      <c r="S26" s="2">
        <v>1725</v>
      </c>
      <c r="T26" s="2">
        <v>1646</v>
      </c>
      <c r="U26" s="2">
        <v>1706</v>
      </c>
      <c r="V26" s="2">
        <v>1675</v>
      </c>
      <c r="W26" s="2">
        <v>1742</v>
      </c>
      <c r="X26" s="2">
        <v>1665</v>
      </c>
      <c r="Y26" s="2">
        <v>1640</v>
      </c>
      <c r="Z26" s="2">
        <v>1625</v>
      </c>
      <c r="AA26" s="2">
        <v>1499</v>
      </c>
      <c r="AB26" s="2">
        <v>1531</v>
      </c>
      <c r="AC26" s="2">
        <v>1541</v>
      </c>
      <c r="AD26" s="2">
        <v>1559</v>
      </c>
      <c r="AE26" s="2">
        <v>1575</v>
      </c>
      <c r="AF26" s="2">
        <v>1593</v>
      </c>
      <c r="AG26" s="2">
        <v>1612</v>
      </c>
      <c r="AH26" s="2">
        <v>1629</v>
      </c>
      <c r="AI26" s="2">
        <v>1648</v>
      </c>
      <c r="AJ26" s="2">
        <v>1670</v>
      </c>
      <c r="AK26" s="2">
        <v>1689</v>
      </c>
      <c r="AL26" s="2">
        <v>1713</v>
      </c>
      <c r="AM26" s="2">
        <v>1735</v>
      </c>
      <c r="AN26" s="2">
        <v>1763</v>
      </c>
      <c r="AO26" s="2">
        <v>1792</v>
      </c>
      <c r="AP26" s="2">
        <v>1790</v>
      </c>
      <c r="AQ26" s="2">
        <v>1786</v>
      </c>
      <c r="AR26" s="2">
        <v>1782</v>
      </c>
      <c r="AS26" s="2">
        <v>1777</v>
      </c>
      <c r="AT26" s="2">
        <v>1769</v>
      </c>
      <c r="AU26" s="2">
        <v>1764</v>
      </c>
      <c r="AV26" s="2">
        <v>1754</v>
      </c>
      <c r="AW26" s="2">
        <v>1743</v>
      </c>
      <c r="AX26" s="2">
        <v>1731</v>
      </c>
      <c r="AY26" s="2">
        <v>1721</v>
      </c>
      <c r="AZ26" s="2">
        <v>1707</v>
      </c>
      <c r="BA26" s="2">
        <v>1695</v>
      </c>
      <c r="BB26" s="2">
        <v>1685</v>
      </c>
      <c r="BC26" s="2">
        <v>1674</v>
      </c>
      <c r="BD26" s="2">
        <v>1671</v>
      </c>
      <c r="BE26" s="2">
        <v>1662</v>
      </c>
      <c r="BF26" s="2">
        <v>1662</v>
      </c>
      <c r="BG26" s="2">
        <v>1664</v>
      </c>
      <c r="BH26" s="2">
        <v>1668</v>
      </c>
      <c r="BI26" s="2">
        <v>1673</v>
      </c>
      <c r="BJ26" s="2">
        <v>1686</v>
      </c>
      <c r="BK26" s="2">
        <v>1697</v>
      </c>
      <c r="BL26" s="2">
        <v>1709</v>
      </c>
      <c r="BM26" s="2">
        <v>1723</v>
      </c>
      <c r="BN26" s="2">
        <v>1737</v>
      </c>
      <c r="BO26" s="2">
        <v>1749</v>
      </c>
      <c r="BP26" s="2">
        <v>1763</v>
      </c>
      <c r="BQ26" s="2">
        <v>1773</v>
      </c>
      <c r="BR26" s="2">
        <v>1783</v>
      </c>
      <c r="BS26" s="2">
        <v>1790</v>
      </c>
      <c r="BT26" s="2">
        <v>1793</v>
      </c>
      <c r="BU26" s="2">
        <v>1795</v>
      </c>
      <c r="BV26" s="2">
        <v>1795</v>
      </c>
      <c r="BW26" s="2">
        <v>1795</v>
      </c>
      <c r="BX26" s="2">
        <v>1790</v>
      </c>
      <c r="BY26" s="2">
        <v>1787</v>
      </c>
      <c r="BZ26" s="2">
        <v>1781</v>
      </c>
      <c r="CA26" s="2">
        <v>1777</v>
      </c>
      <c r="CB26" s="2">
        <v>1771</v>
      </c>
      <c r="CC26" s="2">
        <v>1767</v>
      </c>
    </row>
    <row r="27" spans="1:82" x14ac:dyDescent="0.25">
      <c r="A27" s="2" t="str">
        <f>"Overlijdens"</f>
        <v>Overlijdens</v>
      </c>
      <c r="B27" s="2">
        <v>1312</v>
      </c>
      <c r="C27" s="2">
        <v>1340</v>
      </c>
      <c r="D27" s="2">
        <v>1374</v>
      </c>
      <c r="E27" s="2">
        <v>1318</v>
      </c>
      <c r="F27" s="2">
        <v>1345</v>
      </c>
      <c r="G27" s="2">
        <v>1309</v>
      </c>
      <c r="H27" s="2">
        <v>1263</v>
      </c>
      <c r="I27" s="2">
        <v>1384</v>
      </c>
      <c r="J27" s="2">
        <v>1293</v>
      </c>
      <c r="K27" s="2">
        <v>1281</v>
      </c>
      <c r="L27" s="2">
        <v>1285</v>
      </c>
      <c r="M27" s="2">
        <v>1257</v>
      </c>
      <c r="N27" s="2">
        <v>1264</v>
      </c>
      <c r="O27" s="2">
        <v>1290</v>
      </c>
      <c r="P27" s="2">
        <v>1249</v>
      </c>
      <c r="Q27" s="2">
        <v>1290</v>
      </c>
      <c r="R27" s="2">
        <v>1232</v>
      </c>
      <c r="S27" s="2">
        <v>1338</v>
      </c>
      <c r="T27" s="2">
        <v>1277</v>
      </c>
      <c r="U27" s="2">
        <v>1324</v>
      </c>
      <c r="V27" s="2">
        <v>1334</v>
      </c>
      <c r="W27" s="2">
        <v>1333</v>
      </c>
      <c r="X27" s="2">
        <v>1371</v>
      </c>
      <c r="Y27" s="2">
        <v>1313</v>
      </c>
      <c r="Z27" s="2">
        <v>1269</v>
      </c>
      <c r="AA27" s="2">
        <v>1428</v>
      </c>
      <c r="AB27" s="2">
        <v>1363</v>
      </c>
      <c r="AC27" s="2">
        <v>1364</v>
      </c>
      <c r="AD27" s="2">
        <v>1364</v>
      </c>
      <c r="AE27" s="2">
        <v>1365</v>
      </c>
      <c r="AF27" s="2">
        <v>1366</v>
      </c>
      <c r="AG27" s="2">
        <v>1368</v>
      </c>
      <c r="AH27" s="2">
        <v>1371</v>
      </c>
      <c r="AI27" s="2">
        <v>1369</v>
      </c>
      <c r="AJ27" s="2">
        <v>1371</v>
      </c>
      <c r="AK27" s="2">
        <v>1373</v>
      </c>
      <c r="AL27" s="2">
        <v>1376</v>
      </c>
      <c r="AM27" s="2">
        <v>1382</v>
      </c>
      <c r="AN27" s="2">
        <v>1387</v>
      </c>
      <c r="AO27" s="2">
        <v>1397</v>
      </c>
      <c r="AP27" s="2">
        <v>1406</v>
      </c>
      <c r="AQ27" s="2">
        <v>1416</v>
      </c>
      <c r="AR27" s="2">
        <v>1429</v>
      </c>
      <c r="AS27" s="2">
        <v>1439</v>
      </c>
      <c r="AT27" s="2">
        <v>1455</v>
      </c>
      <c r="AU27" s="2">
        <v>1473</v>
      </c>
      <c r="AV27" s="2">
        <v>1487</v>
      </c>
      <c r="AW27" s="2">
        <v>1503</v>
      </c>
      <c r="AX27" s="2">
        <v>1522</v>
      </c>
      <c r="AY27" s="2">
        <v>1538</v>
      </c>
      <c r="AZ27" s="2">
        <v>1553</v>
      </c>
      <c r="BA27" s="2">
        <v>1570</v>
      </c>
      <c r="BB27" s="2">
        <v>1582</v>
      </c>
      <c r="BC27" s="2">
        <v>1594</v>
      </c>
      <c r="BD27" s="2">
        <v>1604</v>
      </c>
      <c r="BE27" s="2">
        <v>1618</v>
      </c>
      <c r="BF27" s="2">
        <v>1630</v>
      </c>
      <c r="BG27" s="2">
        <v>1642</v>
      </c>
      <c r="BH27" s="2">
        <v>1650</v>
      </c>
      <c r="BI27" s="2">
        <v>1659</v>
      </c>
      <c r="BJ27" s="2">
        <v>1667</v>
      </c>
      <c r="BK27" s="2">
        <v>1674</v>
      </c>
      <c r="BL27" s="2">
        <v>1680</v>
      </c>
      <c r="BM27" s="2">
        <v>1683</v>
      </c>
      <c r="BN27" s="2">
        <v>1687</v>
      </c>
      <c r="BO27" s="2">
        <v>1687</v>
      </c>
      <c r="BP27" s="2">
        <v>1684</v>
      </c>
      <c r="BQ27" s="2">
        <v>1683</v>
      </c>
      <c r="BR27" s="2">
        <v>1680</v>
      </c>
      <c r="BS27" s="2">
        <v>1676</v>
      </c>
      <c r="BT27" s="2">
        <v>1672</v>
      </c>
      <c r="BU27" s="2">
        <v>1668</v>
      </c>
      <c r="BV27" s="2">
        <v>1662</v>
      </c>
      <c r="BW27" s="2">
        <v>1657</v>
      </c>
      <c r="BX27" s="2">
        <v>1652</v>
      </c>
      <c r="BY27" s="2">
        <v>1650</v>
      </c>
      <c r="BZ27" s="2">
        <v>1644</v>
      </c>
      <c r="CA27" s="2">
        <v>1643</v>
      </c>
      <c r="CB27" s="2">
        <v>1642</v>
      </c>
      <c r="CC27" s="2">
        <v>1640</v>
      </c>
    </row>
    <row r="28" spans="1:82" x14ac:dyDescent="0.25">
      <c r="A28" s="2" t="str">
        <f>"Intern migratiesaldo"</f>
        <v>Intern migratiesaldo</v>
      </c>
      <c r="B28" s="2">
        <v>402</v>
      </c>
      <c r="C28" s="2">
        <v>475</v>
      </c>
      <c r="D28" s="2">
        <v>299</v>
      </c>
      <c r="E28" s="2">
        <v>695</v>
      </c>
      <c r="F28" s="2">
        <v>484</v>
      </c>
      <c r="G28" s="2">
        <v>403</v>
      </c>
      <c r="H28" s="2">
        <v>510</v>
      </c>
      <c r="I28" s="2">
        <v>585</v>
      </c>
      <c r="J28" s="2">
        <v>765</v>
      </c>
      <c r="K28" s="2">
        <v>728</v>
      </c>
      <c r="L28" s="2">
        <v>656</v>
      </c>
      <c r="M28" s="2">
        <v>613</v>
      </c>
      <c r="N28" s="2">
        <v>509</v>
      </c>
      <c r="O28" s="2">
        <v>438</v>
      </c>
      <c r="P28" s="2">
        <v>423</v>
      </c>
      <c r="Q28" s="2">
        <v>447</v>
      </c>
      <c r="R28" s="2">
        <v>544</v>
      </c>
      <c r="S28" s="2">
        <v>531</v>
      </c>
      <c r="T28" s="2">
        <v>317</v>
      </c>
      <c r="U28" s="2">
        <v>309</v>
      </c>
      <c r="V28" s="2">
        <v>258</v>
      </c>
      <c r="W28" s="2">
        <v>111</v>
      </c>
      <c r="X28" s="2">
        <v>60</v>
      </c>
      <c r="Y28" s="2">
        <v>418</v>
      </c>
      <c r="Z28" s="2">
        <v>63</v>
      </c>
      <c r="AA28" s="2">
        <v>-352</v>
      </c>
      <c r="AB28" s="2">
        <v>-105</v>
      </c>
      <c r="AC28" s="2">
        <v>-32</v>
      </c>
      <c r="AD28" s="2">
        <v>-56</v>
      </c>
      <c r="AE28" s="2">
        <v>-76</v>
      </c>
      <c r="AF28" s="2">
        <v>-90</v>
      </c>
      <c r="AG28" s="2">
        <v>-87</v>
      </c>
      <c r="AH28" s="2">
        <v>-104</v>
      </c>
      <c r="AI28" s="2">
        <v>-110</v>
      </c>
      <c r="AJ28" s="2">
        <v>-106</v>
      </c>
      <c r="AK28" s="2">
        <v>-112</v>
      </c>
      <c r="AL28" s="2">
        <v>-111</v>
      </c>
      <c r="AM28" s="2">
        <v>-117</v>
      </c>
      <c r="AN28" s="2">
        <v>-121</v>
      </c>
      <c r="AO28" s="2">
        <v>-119</v>
      </c>
      <c r="AP28" s="2">
        <v>-122</v>
      </c>
      <c r="AQ28" s="2">
        <v>-122</v>
      </c>
      <c r="AR28" s="2">
        <v>-126</v>
      </c>
      <c r="AS28" s="2">
        <v>-125</v>
      </c>
      <c r="AT28" s="2">
        <v>-130</v>
      </c>
      <c r="AU28" s="2">
        <v>-137</v>
      </c>
      <c r="AV28" s="2">
        <v>-138</v>
      </c>
      <c r="AW28" s="2">
        <v>-141</v>
      </c>
      <c r="AX28" s="2">
        <v>-146</v>
      </c>
      <c r="AY28" s="2">
        <v>-143</v>
      </c>
      <c r="AZ28" s="2">
        <v>-149</v>
      </c>
      <c r="BA28" s="2">
        <v>-149</v>
      </c>
      <c r="BB28" s="2">
        <v>-147</v>
      </c>
      <c r="BC28" s="2">
        <v>-147</v>
      </c>
      <c r="BD28" s="2">
        <v>-142</v>
      </c>
      <c r="BE28" s="2">
        <v>-136</v>
      </c>
      <c r="BF28" s="2">
        <v>-137</v>
      </c>
      <c r="BG28" s="2">
        <v>-137</v>
      </c>
      <c r="BH28" s="2">
        <v>-131</v>
      </c>
      <c r="BI28" s="2">
        <v>-137</v>
      </c>
      <c r="BJ28" s="2">
        <v>-136</v>
      </c>
      <c r="BK28" s="2">
        <v>-138</v>
      </c>
      <c r="BL28" s="2">
        <v>-130</v>
      </c>
      <c r="BM28" s="2">
        <v>-135</v>
      </c>
      <c r="BN28" s="2">
        <v>-132</v>
      </c>
      <c r="BO28" s="2">
        <v>-132</v>
      </c>
      <c r="BP28" s="2">
        <v>-132</v>
      </c>
      <c r="BQ28" s="2">
        <v>-134</v>
      </c>
      <c r="BR28" s="2">
        <v>-133</v>
      </c>
      <c r="BS28" s="2">
        <v>-134</v>
      </c>
      <c r="BT28" s="2">
        <v>-135</v>
      </c>
      <c r="BU28" s="2">
        <v>-130</v>
      </c>
      <c r="BV28" s="2">
        <v>-128</v>
      </c>
      <c r="BW28" s="2">
        <v>-127</v>
      </c>
      <c r="BX28" s="2">
        <v>-128</v>
      </c>
      <c r="BY28" s="2">
        <v>-128</v>
      </c>
      <c r="BZ28" s="2">
        <v>-126</v>
      </c>
      <c r="CA28" s="2">
        <v>-131</v>
      </c>
      <c r="CB28" s="2">
        <v>-129</v>
      </c>
      <c r="CC28" s="2">
        <v>-130</v>
      </c>
    </row>
    <row r="29" spans="1:82" x14ac:dyDescent="0.25">
      <c r="A29" s="2" t="str">
        <f>"Interne immigratie"</f>
        <v>Interne immigratie</v>
      </c>
      <c r="B29" s="2">
        <v>1892</v>
      </c>
      <c r="C29" s="2">
        <v>2057</v>
      </c>
      <c r="D29" s="2">
        <v>1959</v>
      </c>
      <c r="E29" s="2">
        <v>2378</v>
      </c>
      <c r="F29" s="2">
        <v>2265</v>
      </c>
      <c r="G29" s="2">
        <v>2113</v>
      </c>
      <c r="H29" s="2">
        <v>2237</v>
      </c>
      <c r="I29" s="2">
        <v>2348</v>
      </c>
      <c r="J29" s="2">
        <v>2510</v>
      </c>
      <c r="K29" s="2">
        <v>2395</v>
      </c>
      <c r="L29" s="2">
        <v>2440</v>
      </c>
      <c r="M29" s="2">
        <v>2338</v>
      </c>
      <c r="N29" s="2">
        <v>2357</v>
      </c>
      <c r="O29" s="2">
        <v>2283</v>
      </c>
      <c r="P29" s="2">
        <v>2358</v>
      </c>
      <c r="Q29" s="2">
        <v>2476</v>
      </c>
      <c r="R29" s="2">
        <v>2531</v>
      </c>
      <c r="S29" s="2">
        <v>2597</v>
      </c>
      <c r="T29" s="2">
        <v>2506</v>
      </c>
      <c r="U29" s="2">
        <v>2854</v>
      </c>
      <c r="V29" s="2">
        <v>2705</v>
      </c>
      <c r="W29" s="2">
        <v>2613</v>
      </c>
      <c r="X29" s="2">
        <v>2562</v>
      </c>
      <c r="Y29" s="2">
        <v>2841</v>
      </c>
      <c r="Z29" s="2">
        <v>2751</v>
      </c>
      <c r="AA29" s="2">
        <v>2797</v>
      </c>
      <c r="AB29" s="2">
        <v>2868</v>
      </c>
      <c r="AC29" s="2">
        <v>2838</v>
      </c>
      <c r="AD29" s="2">
        <v>2839</v>
      </c>
      <c r="AE29" s="2">
        <v>2848</v>
      </c>
      <c r="AF29" s="2">
        <v>2850</v>
      </c>
      <c r="AG29" s="2">
        <v>2857</v>
      </c>
      <c r="AH29" s="2">
        <v>2857</v>
      </c>
      <c r="AI29" s="2">
        <v>2865</v>
      </c>
      <c r="AJ29" s="2">
        <v>2872</v>
      </c>
      <c r="AK29" s="2">
        <v>2874</v>
      </c>
      <c r="AL29" s="2">
        <v>2874</v>
      </c>
      <c r="AM29" s="2">
        <v>2873</v>
      </c>
      <c r="AN29" s="2">
        <v>2880</v>
      </c>
      <c r="AO29" s="2">
        <v>2885</v>
      </c>
      <c r="AP29" s="2">
        <v>2889</v>
      </c>
      <c r="AQ29" s="2">
        <v>2896</v>
      </c>
      <c r="AR29" s="2">
        <v>2905</v>
      </c>
      <c r="AS29" s="2">
        <v>2913</v>
      </c>
      <c r="AT29" s="2">
        <v>2917</v>
      </c>
      <c r="AU29" s="2">
        <v>2918</v>
      </c>
      <c r="AV29" s="2">
        <v>2918</v>
      </c>
      <c r="AW29" s="2">
        <v>2922</v>
      </c>
      <c r="AX29" s="2">
        <v>2918</v>
      </c>
      <c r="AY29" s="2">
        <v>2919</v>
      </c>
      <c r="AZ29" s="2">
        <v>2918</v>
      </c>
      <c r="BA29" s="2">
        <v>2919</v>
      </c>
      <c r="BB29" s="2">
        <v>2921</v>
      </c>
      <c r="BC29" s="2">
        <v>2925</v>
      </c>
      <c r="BD29" s="2">
        <v>2933</v>
      </c>
      <c r="BE29" s="2">
        <v>2935</v>
      </c>
      <c r="BF29" s="2">
        <v>2944</v>
      </c>
      <c r="BG29" s="2">
        <v>2946</v>
      </c>
      <c r="BH29" s="2">
        <v>2960</v>
      </c>
      <c r="BI29" s="2">
        <v>2968</v>
      </c>
      <c r="BJ29" s="2">
        <v>2975</v>
      </c>
      <c r="BK29" s="2">
        <v>2981</v>
      </c>
      <c r="BL29" s="2">
        <v>2996</v>
      </c>
      <c r="BM29" s="2">
        <v>3002</v>
      </c>
      <c r="BN29" s="2">
        <v>3017</v>
      </c>
      <c r="BO29" s="2">
        <v>3022</v>
      </c>
      <c r="BP29" s="2">
        <v>3030</v>
      </c>
      <c r="BQ29" s="2">
        <v>3035</v>
      </c>
      <c r="BR29" s="2">
        <v>3043</v>
      </c>
      <c r="BS29" s="2">
        <v>3045</v>
      </c>
      <c r="BT29" s="2">
        <v>3051</v>
      </c>
      <c r="BU29" s="2">
        <v>3058</v>
      </c>
      <c r="BV29" s="2">
        <v>3066</v>
      </c>
      <c r="BW29" s="2">
        <v>3074</v>
      </c>
      <c r="BX29" s="2">
        <v>3075</v>
      </c>
      <c r="BY29" s="2">
        <v>3084</v>
      </c>
      <c r="BZ29" s="2">
        <v>3087</v>
      </c>
      <c r="CA29" s="2">
        <v>3089</v>
      </c>
      <c r="CB29" s="2">
        <v>3093</v>
      </c>
      <c r="CC29" s="2">
        <v>3099</v>
      </c>
    </row>
    <row r="30" spans="1:82" x14ac:dyDescent="0.25">
      <c r="A30" s="2" t="str">
        <f>"Interne emigratie"</f>
        <v>Interne emigratie</v>
      </c>
      <c r="B30" s="2">
        <v>1490</v>
      </c>
      <c r="C30" s="2">
        <v>1582</v>
      </c>
      <c r="D30" s="2">
        <v>1660</v>
      </c>
      <c r="E30" s="2">
        <v>1683</v>
      </c>
      <c r="F30" s="2">
        <v>1781</v>
      </c>
      <c r="G30" s="2">
        <v>1710</v>
      </c>
      <c r="H30" s="2">
        <v>1727</v>
      </c>
      <c r="I30" s="2">
        <v>1763</v>
      </c>
      <c r="J30" s="2">
        <v>1745</v>
      </c>
      <c r="K30" s="2">
        <v>1667</v>
      </c>
      <c r="L30" s="2">
        <v>1784</v>
      </c>
      <c r="M30" s="2">
        <v>1725</v>
      </c>
      <c r="N30" s="2">
        <v>1848</v>
      </c>
      <c r="O30" s="2">
        <v>1845</v>
      </c>
      <c r="P30" s="2">
        <v>1935</v>
      </c>
      <c r="Q30" s="2">
        <v>2029</v>
      </c>
      <c r="R30" s="2">
        <v>1987</v>
      </c>
      <c r="S30" s="2">
        <v>2066</v>
      </c>
      <c r="T30" s="2">
        <v>2189</v>
      </c>
      <c r="U30" s="2">
        <v>2545</v>
      </c>
      <c r="V30" s="2">
        <v>2447</v>
      </c>
      <c r="W30" s="2">
        <v>2502</v>
      </c>
      <c r="X30" s="2">
        <v>2502</v>
      </c>
      <c r="Y30" s="2">
        <v>2423</v>
      </c>
      <c r="Z30" s="2">
        <v>2688</v>
      </c>
      <c r="AA30" s="2">
        <v>3149</v>
      </c>
      <c r="AB30" s="2">
        <v>2973</v>
      </c>
      <c r="AC30" s="2">
        <v>2870</v>
      </c>
      <c r="AD30" s="2">
        <v>2895</v>
      </c>
      <c r="AE30" s="2">
        <v>2924</v>
      </c>
      <c r="AF30" s="2">
        <v>2940</v>
      </c>
      <c r="AG30" s="2">
        <v>2944</v>
      </c>
      <c r="AH30" s="2">
        <v>2961</v>
      </c>
      <c r="AI30" s="2">
        <v>2975</v>
      </c>
      <c r="AJ30" s="2">
        <v>2978</v>
      </c>
      <c r="AK30" s="2">
        <v>2986</v>
      </c>
      <c r="AL30" s="2">
        <v>2985</v>
      </c>
      <c r="AM30" s="2">
        <v>2990</v>
      </c>
      <c r="AN30" s="2">
        <v>3001</v>
      </c>
      <c r="AO30" s="2">
        <v>3004</v>
      </c>
      <c r="AP30" s="2">
        <v>3011</v>
      </c>
      <c r="AQ30" s="2">
        <v>3018</v>
      </c>
      <c r="AR30" s="2">
        <v>3031</v>
      </c>
      <c r="AS30" s="2">
        <v>3038</v>
      </c>
      <c r="AT30" s="2">
        <v>3047</v>
      </c>
      <c r="AU30" s="2">
        <v>3055</v>
      </c>
      <c r="AV30" s="2">
        <v>3056</v>
      </c>
      <c r="AW30" s="2">
        <v>3063</v>
      </c>
      <c r="AX30" s="2">
        <v>3064</v>
      </c>
      <c r="AY30" s="2">
        <v>3062</v>
      </c>
      <c r="AZ30" s="2">
        <v>3067</v>
      </c>
      <c r="BA30" s="2">
        <v>3068</v>
      </c>
      <c r="BB30" s="2">
        <v>3068</v>
      </c>
      <c r="BC30" s="2">
        <v>3072</v>
      </c>
      <c r="BD30" s="2">
        <v>3075</v>
      </c>
      <c r="BE30" s="2">
        <v>3071</v>
      </c>
      <c r="BF30" s="2">
        <v>3081</v>
      </c>
      <c r="BG30" s="2">
        <v>3083</v>
      </c>
      <c r="BH30" s="2">
        <v>3091</v>
      </c>
      <c r="BI30" s="2">
        <v>3105</v>
      </c>
      <c r="BJ30" s="2">
        <v>3111</v>
      </c>
      <c r="BK30" s="2">
        <v>3119</v>
      </c>
      <c r="BL30" s="2">
        <v>3126</v>
      </c>
      <c r="BM30" s="2">
        <v>3137</v>
      </c>
      <c r="BN30" s="2">
        <v>3149</v>
      </c>
      <c r="BO30" s="2">
        <v>3154</v>
      </c>
      <c r="BP30" s="2">
        <v>3162</v>
      </c>
      <c r="BQ30" s="2">
        <v>3169</v>
      </c>
      <c r="BR30" s="2">
        <v>3176</v>
      </c>
      <c r="BS30" s="2">
        <v>3179</v>
      </c>
      <c r="BT30" s="2">
        <v>3186</v>
      </c>
      <c r="BU30" s="2">
        <v>3188</v>
      </c>
      <c r="BV30" s="2">
        <v>3194</v>
      </c>
      <c r="BW30" s="2">
        <v>3201</v>
      </c>
      <c r="BX30" s="2">
        <v>3203</v>
      </c>
      <c r="BY30" s="2">
        <v>3212</v>
      </c>
      <c r="BZ30" s="2">
        <v>3213</v>
      </c>
      <c r="CA30" s="2">
        <v>3220</v>
      </c>
      <c r="CB30" s="2">
        <v>3222</v>
      </c>
      <c r="CC30" s="2">
        <v>3229</v>
      </c>
    </row>
    <row r="31" spans="1:82" x14ac:dyDescent="0.25">
      <c r="A31" s="2" t="str">
        <f>"Extern migratiesaldo"</f>
        <v>Extern migratiesaldo</v>
      </c>
      <c r="B31" s="2">
        <v>229</v>
      </c>
      <c r="C31" s="2">
        <v>174</v>
      </c>
      <c r="D31" s="2">
        <v>160</v>
      </c>
      <c r="E31" s="2">
        <v>139</v>
      </c>
      <c r="F31" s="2">
        <v>-60</v>
      </c>
      <c r="G31" s="2">
        <v>-205</v>
      </c>
      <c r="H31" s="2">
        <v>-212</v>
      </c>
      <c r="I31" s="2">
        <v>-216</v>
      </c>
      <c r="J31" s="2">
        <v>-166</v>
      </c>
      <c r="K31" s="2">
        <v>-161</v>
      </c>
      <c r="L31" s="2">
        <v>-115</v>
      </c>
      <c r="M31" s="2">
        <v>8</v>
      </c>
      <c r="N31" s="2">
        <v>102</v>
      </c>
      <c r="O31" s="2">
        <v>199</v>
      </c>
      <c r="P31" s="2">
        <v>339</v>
      </c>
      <c r="Q31" s="2">
        <v>357</v>
      </c>
      <c r="R31" s="2">
        <v>494</v>
      </c>
      <c r="S31" s="2">
        <v>395</v>
      </c>
      <c r="T31" s="2">
        <v>285</v>
      </c>
      <c r="U31" s="2">
        <v>595</v>
      </c>
      <c r="V31" s="2">
        <v>581</v>
      </c>
      <c r="W31" s="2">
        <v>371</v>
      </c>
      <c r="X31" s="2">
        <v>279</v>
      </c>
      <c r="Y31" s="2">
        <v>325</v>
      </c>
      <c r="Z31" s="2">
        <v>524</v>
      </c>
      <c r="AA31" s="2">
        <v>1134</v>
      </c>
      <c r="AB31" s="2">
        <v>618</v>
      </c>
      <c r="AC31" s="2">
        <v>653</v>
      </c>
      <c r="AD31" s="2">
        <v>643</v>
      </c>
      <c r="AE31" s="2">
        <v>639</v>
      </c>
      <c r="AF31" s="2">
        <v>578</v>
      </c>
      <c r="AG31" s="2">
        <v>524</v>
      </c>
      <c r="AH31" s="2">
        <v>461</v>
      </c>
      <c r="AI31" s="2">
        <v>425</v>
      </c>
      <c r="AJ31" s="2">
        <v>392</v>
      </c>
      <c r="AK31" s="2">
        <v>360</v>
      </c>
      <c r="AL31" s="2">
        <v>375</v>
      </c>
      <c r="AM31" s="2">
        <v>389</v>
      </c>
      <c r="AN31" s="2">
        <v>390</v>
      </c>
      <c r="AO31" s="2">
        <v>392</v>
      </c>
      <c r="AP31" s="2">
        <v>412</v>
      </c>
      <c r="AQ31" s="2">
        <v>432</v>
      </c>
      <c r="AR31" s="2">
        <v>447</v>
      </c>
      <c r="AS31" s="2">
        <v>467</v>
      </c>
      <c r="AT31" s="2">
        <v>477</v>
      </c>
      <c r="AU31" s="2">
        <v>478</v>
      </c>
      <c r="AV31" s="2">
        <v>476</v>
      </c>
      <c r="AW31" s="2">
        <v>478</v>
      </c>
      <c r="AX31" s="2">
        <v>480</v>
      </c>
      <c r="AY31" s="2">
        <v>478</v>
      </c>
      <c r="AZ31" s="2">
        <v>482</v>
      </c>
      <c r="BA31" s="2">
        <v>475</v>
      </c>
      <c r="BB31" s="2">
        <v>480</v>
      </c>
      <c r="BC31" s="2">
        <v>472</v>
      </c>
      <c r="BD31" s="2">
        <v>473</v>
      </c>
      <c r="BE31" s="2">
        <v>468</v>
      </c>
      <c r="BF31" s="2">
        <v>471</v>
      </c>
      <c r="BG31" s="2">
        <v>470</v>
      </c>
      <c r="BH31" s="2">
        <v>464</v>
      </c>
      <c r="BI31" s="2">
        <v>468</v>
      </c>
      <c r="BJ31" s="2">
        <v>467</v>
      </c>
      <c r="BK31" s="2">
        <v>466</v>
      </c>
      <c r="BL31" s="2">
        <v>466</v>
      </c>
      <c r="BM31" s="2">
        <v>467</v>
      </c>
      <c r="BN31" s="2">
        <v>462</v>
      </c>
      <c r="BO31" s="2">
        <v>460</v>
      </c>
      <c r="BP31" s="2">
        <v>463</v>
      </c>
      <c r="BQ31" s="2">
        <v>461</v>
      </c>
      <c r="BR31" s="2">
        <v>460</v>
      </c>
      <c r="BS31" s="2">
        <v>463</v>
      </c>
      <c r="BT31" s="2">
        <v>464</v>
      </c>
      <c r="BU31" s="2">
        <v>465</v>
      </c>
      <c r="BV31" s="2">
        <v>464</v>
      </c>
      <c r="BW31" s="2">
        <v>462</v>
      </c>
      <c r="BX31" s="2">
        <v>463</v>
      </c>
      <c r="BY31" s="2">
        <v>464</v>
      </c>
      <c r="BZ31" s="2">
        <v>464</v>
      </c>
      <c r="CA31" s="2">
        <v>461</v>
      </c>
      <c r="CB31" s="2">
        <v>460</v>
      </c>
      <c r="CC31" s="2">
        <v>462</v>
      </c>
    </row>
    <row r="32" spans="1:82" x14ac:dyDescent="0.25">
      <c r="A32" s="2" t="str">
        <f>"Externe immigratie"</f>
        <v>Externe immigratie</v>
      </c>
      <c r="B32" s="2">
        <v>1037</v>
      </c>
      <c r="C32" s="2">
        <v>995</v>
      </c>
      <c r="D32" s="2">
        <v>1019</v>
      </c>
      <c r="E32" s="2">
        <v>1079</v>
      </c>
      <c r="F32" s="2">
        <v>1011</v>
      </c>
      <c r="G32" s="2">
        <v>852</v>
      </c>
      <c r="H32" s="2">
        <v>895</v>
      </c>
      <c r="I32" s="2">
        <v>965</v>
      </c>
      <c r="J32" s="2">
        <v>984</v>
      </c>
      <c r="K32" s="2">
        <v>1028</v>
      </c>
      <c r="L32" s="2">
        <v>1110</v>
      </c>
      <c r="M32" s="2">
        <v>1309</v>
      </c>
      <c r="N32" s="2">
        <v>1408</v>
      </c>
      <c r="O32" s="2">
        <v>1539</v>
      </c>
      <c r="P32" s="2">
        <v>1589</v>
      </c>
      <c r="Q32" s="2">
        <v>1745</v>
      </c>
      <c r="R32" s="2">
        <v>1921</v>
      </c>
      <c r="S32" s="2">
        <v>2047</v>
      </c>
      <c r="T32" s="2">
        <v>1833</v>
      </c>
      <c r="U32" s="2">
        <v>1947</v>
      </c>
      <c r="V32" s="2">
        <v>2011</v>
      </c>
      <c r="W32" s="2">
        <v>1890</v>
      </c>
      <c r="X32" s="2">
        <v>1976</v>
      </c>
      <c r="Y32" s="2">
        <v>1978</v>
      </c>
      <c r="Z32" s="2">
        <v>2219</v>
      </c>
      <c r="AA32" s="2">
        <v>2778</v>
      </c>
      <c r="AB32" s="2">
        <v>2389</v>
      </c>
      <c r="AC32" s="2">
        <v>2529</v>
      </c>
      <c r="AD32" s="2">
        <v>2570</v>
      </c>
      <c r="AE32" s="2">
        <v>2610</v>
      </c>
      <c r="AF32" s="2">
        <v>2590</v>
      </c>
      <c r="AG32" s="2">
        <v>2564</v>
      </c>
      <c r="AH32" s="2">
        <v>2538</v>
      </c>
      <c r="AI32" s="2">
        <v>2514</v>
      </c>
      <c r="AJ32" s="2">
        <v>2491</v>
      </c>
      <c r="AK32" s="2">
        <v>2476</v>
      </c>
      <c r="AL32" s="2">
        <v>2455</v>
      </c>
      <c r="AM32" s="2">
        <v>2434</v>
      </c>
      <c r="AN32" s="2">
        <v>2412</v>
      </c>
      <c r="AO32" s="2">
        <v>2399</v>
      </c>
      <c r="AP32" s="2">
        <v>2395</v>
      </c>
      <c r="AQ32" s="2">
        <v>2395</v>
      </c>
      <c r="AR32" s="2">
        <v>2395</v>
      </c>
      <c r="AS32" s="2">
        <v>2395</v>
      </c>
      <c r="AT32" s="2">
        <v>2393</v>
      </c>
      <c r="AU32" s="2">
        <v>2393</v>
      </c>
      <c r="AV32" s="2">
        <v>2391</v>
      </c>
      <c r="AW32" s="2">
        <v>2392</v>
      </c>
      <c r="AX32" s="2">
        <v>2390</v>
      </c>
      <c r="AY32" s="2">
        <v>2392</v>
      </c>
      <c r="AZ32" s="2">
        <v>2392</v>
      </c>
      <c r="BA32" s="2">
        <v>2390</v>
      </c>
      <c r="BB32" s="2">
        <v>2390</v>
      </c>
      <c r="BC32" s="2">
        <v>2391</v>
      </c>
      <c r="BD32" s="2">
        <v>2393</v>
      </c>
      <c r="BE32" s="2">
        <v>2394</v>
      </c>
      <c r="BF32" s="2">
        <v>2399</v>
      </c>
      <c r="BG32" s="2">
        <v>2402</v>
      </c>
      <c r="BH32" s="2">
        <v>2403</v>
      </c>
      <c r="BI32" s="2">
        <v>2408</v>
      </c>
      <c r="BJ32" s="2">
        <v>2410</v>
      </c>
      <c r="BK32" s="2">
        <v>2415</v>
      </c>
      <c r="BL32" s="2">
        <v>2422</v>
      </c>
      <c r="BM32" s="2">
        <v>2426</v>
      </c>
      <c r="BN32" s="2">
        <v>2430</v>
      </c>
      <c r="BO32" s="2">
        <v>2433</v>
      </c>
      <c r="BP32" s="2">
        <v>2438</v>
      </c>
      <c r="BQ32" s="2">
        <v>2442</v>
      </c>
      <c r="BR32" s="2">
        <v>2444</v>
      </c>
      <c r="BS32" s="2">
        <v>2451</v>
      </c>
      <c r="BT32" s="2">
        <v>2454</v>
      </c>
      <c r="BU32" s="2">
        <v>2458</v>
      </c>
      <c r="BV32" s="2">
        <v>2463</v>
      </c>
      <c r="BW32" s="2">
        <v>2461</v>
      </c>
      <c r="BX32" s="2">
        <v>2466</v>
      </c>
      <c r="BY32" s="2">
        <v>2468</v>
      </c>
      <c r="BZ32" s="2">
        <v>2472</v>
      </c>
      <c r="CA32" s="2">
        <v>2472</v>
      </c>
      <c r="CB32" s="2">
        <v>2475</v>
      </c>
      <c r="CC32" s="2">
        <v>2476</v>
      </c>
    </row>
    <row r="33" spans="1:82" x14ac:dyDescent="0.25">
      <c r="A33" s="2" t="str">
        <f>"Externe emigratie"</f>
        <v>Externe emigratie</v>
      </c>
      <c r="B33" s="2">
        <v>808</v>
      </c>
      <c r="C33" s="2">
        <v>821</v>
      </c>
      <c r="D33" s="2">
        <v>859</v>
      </c>
      <c r="E33" s="2">
        <v>940</v>
      </c>
      <c r="F33" s="2">
        <v>1071</v>
      </c>
      <c r="G33" s="2">
        <v>1057</v>
      </c>
      <c r="H33" s="2">
        <v>1107</v>
      </c>
      <c r="I33" s="2">
        <v>1181</v>
      </c>
      <c r="J33" s="2">
        <v>1150</v>
      </c>
      <c r="K33" s="2">
        <v>1189</v>
      </c>
      <c r="L33" s="2">
        <v>1225</v>
      </c>
      <c r="M33" s="2">
        <v>1301</v>
      </c>
      <c r="N33" s="2">
        <v>1306</v>
      </c>
      <c r="O33" s="2">
        <v>1340</v>
      </c>
      <c r="P33" s="2">
        <v>1250</v>
      </c>
      <c r="Q33" s="2">
        <v>1388</v>
      </c>
      <c r="R33" s="2">
        <v>1427</v>
      </c>
      <c r="S33" s="2">
        <v>1652</v>
      </c>
      <c r="T33" s="2">
        <v>1548</v>
      </c>
      <c r="U33" s="2">
        <v>1352</v>
      </c>
      <c r="V33" s="2">
        <v>1430</v>
      </c>
      <c r="W33" s="2">
        <v>1519</v>
      </c>
      <c r="X33" s="2">
        <v>1697</v>
      </c>
      <c r="Y33" s="2">
        <v>1653</v>
      </c>
      <c r="Z33" s="2">
        <v>1695</v>
      </c>
      <c r="AA33" s="2">
        <v>1644</v>
      </c>
      <c r="AB33" s="2">
        <v>1771</v>
      </c>
      <c r="AC33" s="2">
        <v>1876</v>
      </c>
      <c r="AD33" s="2">
        <v>1927</v>
      </c>
      <c r="AE33" s="2">
        <v>1971</v>
      </c>
      <c r="AF33" s="2">
        <v>2012</v>
      </c>
      <c r="AG33" s="2">
        <v>2040</v>
      </c>
      <c r="AH33" s="2">
        <v>2077</v>
      </c>
      <c r="AI33" s="2">
        <v>2089</v>
      </c>
      <c r="AJ33" s="2">
        <v>2099</v>
      </c>
      <c r="AK33" s="2">
        <v>2116</v>
      </c>
      <c r="AL33" s="2">
        <v>2080</v>
      </c>
      <c r="AM33" s="2">
        <v>2045</v>
      </c>
      <c r="AN33" s="2">
        <v>2022</v>
      </c>
      <c r="AO33" s="2">
        <v>2007</v>
      </c>
      <c r="AP33" s="2">
        <v>1983</v>
      </c>
      <c r="AQ33" s="2">
        <v>1963</v>
      </c>
      <c r="AR33" s="2">
        <v>1948</v>
      </c>
      <c r="AS33" s="2">
        <v>1928</v>
      </c>
      <c r="AT33" s="2">
        <v>1916</v>
      </c>
      <c r="AU33" s="2">
        <v>1915</v>
      </c>
      <c r="AV33" s="2">
        <v>1915</v>
      </c>
      <c r="AW33" s="2">
        <v>1914</v>
      </c>
      <c r="AX33" s="2">
        <v>1910</v>
      </c>
      <c r="AY33" s="2">
        <v>1914</v>
      </c>
      <c r="AZ33" s="2">
        <v>1910</v>
      </c>
      <c r="BA33" s="2">
        <v>1915</v>
      </c>
      <c r="BB33" s="2">
        <v>1910</v>
      </c>
      <c r="BC33" s="2">
        <v>1919</v>
      </c>
      <c r="BD33" s="2">
        <v>1920</v>
      </c>
      <c r="BE33" s="2">
        <v>1926</v>
      </c>
      <c r="BF33" s="2">
        <v>1928</v>
      </c>
      <c r="BG33" s="2">
        <v>1932</v>
      </c>
      <c r="BH33" s="2">
        <v>1939</v>
      </c>
      <c r="BI33" s="2">
        <v>1940</v>
      </c>
      <c r="BJ33" s="2">
        <v>1943</v>
      </c>
      <c r="BK33" s="2">
        <v>1949</v>
      </c>
      <c r="BL33" s="2">
        <v>1956</v>
      </c>
      <c r="BM33" s="2">
        <v>1959</v>
      </c>
      <c r="BN33" s="2">
        <v>1968</v>
      </c>
      <c r="BO33" s="2">
        <v>1973</v>
      </c>
      <c r="BP33" s="2">
        <v>1975</v>
      </c>
      <c r="BQ33" s="2">
        <v>1981</v>
      </c>
      <c r="BR33" s="2">
        <v>1984</v>
      </c>
      <c r="BS33" s="2">
        <v>1988</v>
      </c>
      <c r="BT33" s="2">
        <v>1990</v>
      </c>
      <c r="BU33" s="2">
        <v>1993</v>
      </c>
      <c r="BV33" s="2">
        <v>1999</v>
      </c>
      <c r="BW33" s="2">
        <v>1999</v>
      </c>
      <c r="BX33" s="2">
        <v>2003</v>
      </c>
      <c r="BY33" s="2">
        <v>2004</v>
      </c>
      <c r="BZ33" s="2">
        <v>2008</v>
      </c>
      <c r="CA33" s="2">
        <v>2011</v>
      </c>
      <c r="CB33" s="2">
        <v>2015</v>
      </c>
      <c r="CC33" s="2">
        <v>2014</v>
      </c>
    </row>
    <row r="34" spans="1:82" x14ac:dyDescent="0.25">
      <c r="A34" s="2" t="str">
        <f>"Toename van de bevolking"</f>
        <v>Toename van de bevolking</v>
      </c>
      <c r="B34" s="2">
        <v>1065</v>
      </c>
      <c r="C34" s="2">
        <v>1064</v>
      </c>
      <c r="D34" s="2">
        <v>749</v>
      </c>
      <c r="E34" s="2">
        <v>1071</v>
      </c>
      <c r="F34" s="2">
        <v>697</v>
      </c>
      <c r="G34" s="2">
        <v>529</v>
      </c>
      <c r="H34" s="2">
        <v>676</v>
      </c>
      <c r="I34" s="2">
        <v>591</v>
      </c>
      <c r="J34" s="2">
        <v>943</v>
      </c>
      <c r="K34" s="2">
        <v>997</v>
      </c>
      <c r="L34" s="2">
        <v>863</v>
      </c>
      <c r="M34" s="2">
        <v>991</v>
      </c>
      <c r="N34" s="2">
        <v>966</v>
      </c>
      <c r="O34" s="2">
        <v>991</v>
      </c>
      <c r="P34" s="2">
        <v>1170</v>
      </c>
      <c r="Q34" s="2">
        <v>1174</v>
      </c>
      <c r="R34" s="2">
        <v>1567</v>
      </c>
      <c r="S34" s="2">
        <v>1313</v>
      </c>
      <c r="T34" s="2">
        <v>971</v>
      </c>
      <c r="U34" s="2">
        <v>1286</v>
      </c>
      <c r="V34" s="2">
        <v>1180</v>
      </c>
      <c r="W34" s="2">
        <v>891</v>
      </c>
      <c r="X34" s="2">
        <v>633</v>
      </c>
      <c r="Y34" s="2">
        <v>1070</v>
      </c>
      <c r="Z34" s="2">
        <v>943</v>
      </c>
      <c r="AA34" s="2">
        <v>853</v>
      </c>
      <c r="AB34" s="2">
        <v>681</v>
      </c>
      <c r="AC34" s="2">
        <v>798</v>
      </c>
      <c r="AD34" s="2">
        <v>782</v>
      </c>
      <c r="AE34" s="2">
        <v>773</v>
      </c>
      <c r="AF34" s="2">
        <v>715</v>
      </c>
      <c r="AG34" s="2">
        <v>681</v>
      </c>
      <c r="AH34" s="2">
        <v>615</v>
      </c>
      <c r="AI34" s="2">
        <v>594</v>
      </c>
      <c r="AJ34" s="2">
        <v>585</v>
      </c>
      <c r="AK34" s="2">
        <v>564</v>
      </c>
      <c r="AL34" s="2">
        <v>601</v>
      </c>
      <c r="AM34" s="2">
        <v>625</v>
      </c>
      <c r="AN34" s="2">
        <v>645</v>
      </c>
      <c r="AO34" s="2">
        <v>668</v>
      </c>
      <c r="AP34" s="2">
        <v>674</v>
      </c>
      <c r="AQ34" s="2">
        <v>680</v>
      </c>
      <c r="AR34" s="2">
        <v>674</v>
      </c>
      <c r="AS34" s="2">
        <v>680</v>
      </c>
      <c r="AT34" s="2">
        <v>661</v>
      </c>
      <c r="AU34" s="2">
        <v>632</v>
      </c>
      <c r="AV34" s="2">
        <v>605</v>
      </c>
      <c r="AW34" s="2">
        <v>577</v>
      </c>
      <c r="AX34" s="2">
        <v>543</v>
      </c>
      <c r="AY34" s="2">
        <v>518</v>
      </c>
      <c r="AZ34" s="2">
        <v>487</v>
      </c>
      <c r="BA34" s="2">
        <v>451</v>
      </c>
      <c r="BB34" s="2">
        <v>436</v>
      </c>
      <c r="BC34" s="2">
        <v>405</v>
      </c>
      <c r="BD34" s="2">
        <v>398</v>
      </c>
      <c r="BE34" s="2">
        <v>376</v>
      </c>
      <c r="BF34" s="2">
        <v>366</v>
      </c>
      <c r="BG34" s="2">
        <v>355</v>
      </c>
      <c r="BH34" s="2">
        <v>351</v>
      </c>
      <c r="BI34" s="2">
        <v>345</v>
      </c>
      <c r="BJ34" s="2">
        <v>350</v>
      </c>
      <c r="BK34" s="2">
        <v>351</v>
      </c>
      <c r="BL34" s="2">
        <v>365</v>
      </c>
      <c r="BM34" s="2">
        <v>372</v>
      </c>
      <c r="BN34" s="2">
        <v>380</v>
      </c>
      <c r="BO34" s="2">
        <v>390</v>
      </c>
      <c r="BP34" s="2">
        <v>410</v>
      </c>
      <c r="BQ34" s="2">
        <v>417</v>
      </c>
      <c r="BR34" s="2">
        <v>430</v>
      </c>
      <c r="BS34" s="2">
        <v>443</v>
      </c>
      <c r="BT34" s="2">
        <v>450</v>
      </c>
      <c r="BU34" s="2">
        <v>462</v>
      </c>
      <c r="BV34" s="2">
        <v>469</v>
      </c>
      <c r="BW34" s="2">
        <v>473</v>
      </c>
      <c r="BX34" s="2">
        <v>473</v>
      </c>
      <c r="BY34" s="2">
        <v>473</v>
      </c>
      <c r="BZ34" s="2">
        <v>475</v>
      </c>
      <c r="CA34" s="2">
        <v>464</v>
      </c>
      <c r="CB34" s="2">
        <v>460</v>
      </c>
      <c r="CC34" s="2">
        <v>459</v>
      </c>
    </row>
    <row r="35" spans="1:82" x14ac:dyDescent="0.25">
      <c r="A35" s="2" t="str">
        <f>"Statistische aanpassing"</f>
        <v>Statistische aanpassing</v>
      </c>
      <c r="B35" s="2">
        <v>4</v>
      </c>
      <c r="C35" s="2">
        <v>1</v>
      </c>
      <c r="D35" s="2">
        <v>-43</v>
      </c>
      <c r="E35" s="2">
        <v>5</v>
      </c>
      <c r="F35" s="2">
        <v>-209</v>
      </c>
      <c r="G35" s="2">
        <v>27</v>
      </c>
      <c r="H35" s="2">
        <v>50</v>
      </c>
      <c r="I35" s="2">
        <v>4</v>
      </c>
      <c r="J35" s="2">
        <v>-8</v>
      </c>
      <c r="K35" s="2">
        <v>4</v>
      </c>
      <c r="L35" s="2">
        <v>13</v>
      </c>
      <c r="M35" s="2">
        <v>54</v>
      </c>
      <c r="N35" s="2">
        <v>64</v>
      </c>
      <c r="O35" s="2">
        <v>12</v>
      </c>
      <c r="P35" s="2">
        <v>60</v>
      </c>
      <c r="Q35" s="2">
        <v>79</v>
      </c>
      <c r="R35" s="2">
        <v>36</v>
      </c>
      <c r="S35" s="2">
        <v>117</v>
      </c>
      <c r="T35" s="2">
        <v>110</v>
      </c>
      <c r="U35" s="2">
        <v>36</v>
      </c>
      <c r="V35" s="2">
        <v>-1</v>
      </c>
      <c r="W35" s="2">
        <v>25</v>
      </c>
      <c r="X35" s="2">
        <v>30</v>
      </c>
      <c r="Y35" s="2">
        <v>-3</v>
      </c>
      <c r="Z35" s="2">
        <v>42</v>
      </c>
      <c r="AA35" s="2">
        <v>26</v>
      </c>
      <c r="AB35" s="2">
        <v>31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</row>
    <row r="36" spans="1:82" ht="15.75" thickBot="1" x14ac:dyDescent="0.3">
      <c r="A36" s="3" t="str">
        <f>"Bevolking op 31/12"</f>
        <v>Bevolking op 31/12</v>
      </c>
      <c r="B36" s="3">
        <v>115480</v>
      </c>
      <c r="C36" s="3">
        <v>116545</v>
      </c>
      <c r="D36" s="3">
        <v>117251</v>
      </c>
      <c r="E36" s="3">
        <v>118327</v>
      </c>
      <c r="F36" s="3">
        <v>118815</v>
      </c>
      <c r="G36" s="3">
        <v>119371</v>
      </c>
      <c r="H36" s="3">
        <v>120097</v>
      </c>
      <c r="I36" s="3">
        <v>120692</v>
      </c>
      <c r="J36" s="3">
        <v>121627</v>
      </c>
      <c r="K36" s="3">
        <v>122628</v>
      </c>
      <c r="L36" s="3">
        <v>123504</v>
      </c>
      <c r="M36" s="3">
        <v>124549</v>
      </c>
      <c r="N36" s="3">
        <v>125579</v>
      </c>
      <c r="O36" s="3">
        <v>126582</v>
      </c>
      <c r="P36" s="3">
        <v>127812</v>
      </c>
      <c r="Q36" s="3">
        <v>129065</v>
      </c>
      <c r="R36" s="3">
        <v>130668</v>
      </c>
      <c r="S36" s="3">
        <v>132098</v>
      </c>
      <c r="T36" s="3">
        <v>133179</v>
      </c>
      <c r="U36" s="3">
        <v>134501</v>
      </c>
      <c r="V36" s="3">
        <v>135680</v>
      </c>
      <c r="W36" s="3">
        <v>136596</v>
      </c>
      <c r="X36" s="3">
        <v>137259</v>
      </c>
      <c r="Y36" s="3">
        <v>138326</v>
      </c>
      <c r="Z36" s="3">
        <v>139311</v>
      </c>
      <c r="AA36" s="3">
        <v>140190</v>
      </c>
      <c r="AB36" s="3">
        <v>140902</v>
      </c>
      <c r="AC36" s="3">
        <v>141700</v>
      </c>
      <c r="AD36" s="3">
        <v>142482</v>
      </c>
      <c r="AE36" s="3">
        <v>143255</v>
      </c>
      <c r="AF36" s="3">
        <v>143970</v>
      </c>
      <c r="AG36" s="3">
        <v>144651</v>
      </c>
      <c r="AH36" s="3">
        <v>145266</v>
      </c>
      <c r="AI36" s="3">
        <v>145860</v>
      </c>
      <c r="AJ36" s="3">
        <v>146445</v>
      </c>
      <c r="AK36" s="3">
        <v>147009</v>
      </c>
      <c r="AL36" s="3">
        <v>147610</v>
      </c>
      <c r="AM36" s="3">
        <v>148235</v>
      </c>
      <c r="AN36" s="3">
        <v>148880</v>
      </c>
      <c r="AO36" s="3">
        <v>149548</v>
      </c>
      <c r="AP36" s="3">
        <v>150222</v>
      </c>
      <c r="AQ36" s="3">
        <v>150902</v>
      </c>
      <c r="AR36" s="3">
        <v>151576</v>
      </c>
      <c r="AS36" s="3">
        <v>152256</v>
      </c>
      <c r="AT36" s="3">
        <v>152917</v>
      </c>
      <c r="AU36" s="3">
        <v>153549</v>
      </c>
      <c r="AV36" s="3">
        <v>154154</v>
      </c>
      <c r="AW36" s="3">
        <v>154731</v>
      </c>
      <c r="AX36" s="3">
        <v>155274</v>
      </c>
      <c r="AY36" s="3">
        <v>155792</v>
      </c>
      <c r="AZ36" s="3">
        <v>156279</v>
      </c>
      <c r="BA36" s="3">
        <v>156730</v>
      </c>
      <c r="BB36" s="3">
        <v>157166</v>
      </c>
      <c r="BC36" s="3">
        <v>157571</v>
      </c>
      <c r="BD36" s="3">
        <v>157969</v>
      </c>
      <c r="BE36" s="3">
        <v>158345</v>
      </c>
      <c r="BF36" s="3">
        <v>158711</v>
      </c>
      <c r="BG36" s="3">
        <v>159066</v>
      </c>
      <c r="BH36" s="3">
        <v>159417</v>
      </c>
      <c r="BI36" s="3">
        <v>159762</v>
      </c>
      <c r="BJ36" s="3">
        <v>160112</v>
      </c>
      <c r="BK36" s="3">
        <v>160463</v>
      </c>
      <c r="BL36" s="3">
        <v>160828</v>
      </c>
      <c r="BM36" s="3">
        <v>161200</v>
      </c>
      <c r="BN36" s="3">
        <v>161580</v>
      </c>
      <c r="BO36" s="3">
        <v>161970</v>
      </c>
      <c r="BP36" s="3">
        <v>162380</v>
      </c>
      <c r="BQ36" s="3">
        <v>162797</v>
      </c>
      <c r="BR36" s="3">
        <v>163227</v>
      </c>
      <c r="BS36" s="3">
        <v>163670</v>
      </c>
      <c r="BT36" s="3">
        <v>164120</v>
      </c>
      <c r="BU36" s="3">
        <v>164582</v>
      </c>
      <c r="BV36" s="3">
        <v>165051</v>
      </c>
      <c r="BW36" s="3">
        <v>165524</v>
      </c>
      <c r="BX36" s="3">
        <v>165997</v>
      </c>
      <c r="BY36" s="3">
        <v>166470</v>
      </c>
      <c r="BZ36" s="3">
        <v>166945</v>
      </c>
      <c r="CA36" s="3">
        <v>167409</v>
      </c>
      <c r="CB36" s="3">
        <v>167869</v>
      </c>
      <c r="CC36" s="3">
        <v>168328</v>
      </c>
    </row>
    <row r="37" spans="1:82" x14ac:dyDescent="0.25">
      <c r="A37" t="s">
        <v>3</v>
      </c>
    </row>
    <row r="39" spans="1:82" x14ac:dyDescent="0.25">
      <c r="A39" s="1" t="s">
        <v>32</v>
      </c>
    </row>
    <row r="40" spans="1:82" x14ac:dyDescent="0.25">
      <c r="A40" t="s">
        <v>1</v>
      </c>
    </row>
    <row r="41" spans="1:82" ht="15.75" thickBot="1" x14ac:dyDescent="0.3">
      <c r="A41" t="s">
        <v>2</v>
      </c>
    </row>
    <row r="42" spans="1:82" x14ac:dyDescent="0.25">
      <c r="A42" s="4"/>
      <c r="B42" s="5" t="str">
        <f>"1991"</f>
        <v>1991</v>
      </c>
      <c r="C42" s="5" t="str">
        <f>"1992"</f>
        <v>1992</v>
      </c>
      <c r="D42" s="5" t="str">
        <f>"1993"</f>
        <v>1993</v>
      </c>
      <c r="E42" s="5" t="str">
        <f>"1994"</f>
        <v>1994</v>
      </c>
      <c r="F42" s="5" t="str">
        <f>"1995"</f>
        <v>1995</v>
      </c>
      <c r="G42" s="5" t="str">
        <f>"1996"</f>
        <v>1996</v>
      </c>
      <c r="H42" s="5" t="str">
        <f>"1997"</f>
        <v>1997</v>
      </c>
      <c r="I42" s="5" t="str">
        <f>"1998"</f>
        <v>1998</v>
      </c>
      <c r="J42" s="5" t="str">
        <f>"1999"</f>
        <v>1999</v>
      </c>
      <c r="K42" s="5" t="str">
        <f>"2000"</f>
        <v>2000</v>
      </c>
      <c r="L42" s="5" t="str">
        <f>"2001"</f>
        <v>2001</v>
      </c>
      <c r="M42" s="5" t="str">
        <f>"2002"</f>
        <v>2002</v>
      </c>
      <c r="N42" s="5" t="str">
        <f>"2003"</f>
        <v>2003</v>
      </c>
      <c r="O42" s="5" t="str">
        <f>"2004"</f>
        <v>2004</v>
      </c>
      <c r="P42" s="5" t="str">
        <f>"2005"</f>
        <v>2005</v>
      </c>
      <c r="Q42" s="5" t="str">
        <f>"2006"</f>
        <v>2006</v>
      </c>
      <c r="R42" s="5" t="str">
        <f>"2007"</f>
        <v>2007</v>
      </c>
      <c r="S42" s="5" t="str">
        <f>"2008"</f>
        <v>2008</v>
      </c>
      <c r="T42" s="5" t="str">
        <f>"2009"</f>
        <v>2009</v>
      </c>
      <c r="U42" s="5" t="str">
        <f>"2010"</f>
        <v>2010</v>
      </c>
      <c r="V42" s="5" t="str">
        <f>"2011"</f>
        <v>2011</v>
      </c>
      <c r="W42" s="5" t="str">
        <f>"2012"</f>
        <v>2012</v>
      </c>
      <c r="X42" s="5" t="str">
        <f>"2013"</f>
        <v>2013</v>
      </c>
      <c r="Y42" s="5" t="str">
        <f>"2014"</f>
        <v>2014</v>
      </c>
      <c r="Z42" s="5" t="str">
        <f>"2015"</f>
        <v>2015</v>
      </c>
      <c r="AA42" s="5" t="str">
        <f>"2016"</f>
        <v>2016</v>
      </c>
      <c r="AB42" s="5" t="str">
        <f>"2017"</f>
        <v>2017</v>
      </c>
      <c r="AC42" s="5" t="str">
        <f>"2018"</f>
        <v>2018</v>
      </c>
      <c r="AD42" s="5" t="str">
        <f>"2019"</f>
        <v>2019</v>
      </c>
      <c r="AE42" s="5" t="str">
        <f>"2020"</f>
        <v>2020</v>
      </c>
      <c r="AF42" s="5" t="str">
        <f>"2021"</f>
        <v>2021</v>
      </c>
      <c r="AG42" s="5" t="str">
        <f>"2022"</f>
        <v>2022</v>
      </c>
      <c r="AH42" s="5" t="str">
        <f>"2023"</f>
        <v>2023</v>
      </c>
      <c r="AI42" s="5" t="str">
        <f>"2024"</f>
        <v>2024</v>
      </c>
      <c r="AJ42" s="5" t="str">
        <f>"2025"</f>
        <v>2025</v>
      </c>
      <c r="AK42" s="5" t="str">
        <f>"2026"</f>
        <v>2026</v>
      </c>
      <c r="AL42" s="5" t="str">
        <f>"2027"</f>
        <v>2027</v>
      </c>
      <c r="AM42" s="5" t="str">
        <f>"2028"</f>
        <v>2028</v>
      </c>
      <c r="AN42" s="5" t="str">
        <f>"2029"</f>
        <v>2029</v>
      </c>
      <c r="AO42" s="5" t="str">
        <f>"2030"</f>
        <v>2030</v>
      </c>
      <c r="AP42" s="5" t="str">
        <f>"2031"</f>
        <v>2031</v>
      </c>
      <c r="AQ42" s="5" t="str">
        <f>"2032"</f>
        <v>2032</v>
      </c>
      <c r="AR42" s="5" t="str">
        <f>"2033"</f>
        <v>2033</v>
      </c>
      <c r="AS42" s="5" t="str">
        <f>"2034"</f>
        <v>2034</v>
      </c>
      <c r="AT42" s="5" t="str">
        <f>"2035"</f>
        <v>2035</v>
      </c>
      <c r="AU42" s="5" t="str">
        <f>"2036"</f>
        <v>2036</v>
      </c>
      <c r="AV42" s="5" t="str">
        <f>"2037"</f>
        <v>2037</v>
      </c>
      <c r="AW42" s="5" t="str">
        <f>"2038"</f>
        <v>2038</v>
      </c>
      <c r="AX42" s="5" t="str">
        <f>"2039"</f>
        <v>2039</v>
      </c>
      <c r="AY42" s="5" t="str">
        <f>"2040"</f>
        <v>2040</v>
      </c>
      <c r="AZ42" s="5" t="str">
        <f>"2041"</f>
        <v>2041</v>
      </c>
      <c r="BA42" s="5" t="str">
        <f>"2042"</f>
        <v>2042</v>
      </c>
      <c r="BB42" s="5" t="str">
        <f>"2043"</f>
        <v>2043</v>
      </c>
      <c r="BC42" s="5" t="str">
        <f>"2044"</f>
        <v>2044</v>
      </c>
      <c r="BD42" s="5" t="str">
        <f>"2045"</f>
        <v>2045</v>
      </c>
      <c r="BE42" s="5" t="str">
        <f>"2046"</f>
        <v>2046</v>
      </c>
      <c r="BF42" s="5" t="str">
        <f>"2047"</f>
        <v>2047</v>
      </c>
      <c r="BG42" s="5" t="str">
        <f>"2048"</f>
        <v>2048</v>
      </c>
      <c r="BH42" s="5" t="str">
        <f>"2049"</f>
        <v>2049</v>
      </c>
      <c r="BI42" s="5" t="str">
        <f>"2050"</f>
        <v>2050</v>
      </c>
      <c r="BJ42" s="5" t="str">
        <f>"2051"</f>
        <v>2051</v>
      </c>
      <c r="BK42" s="5" t="str">
        <f>"2052"</f>
        <v>2052</v>
      </c>
      <c r="BL42" s="5" t="str">
        <f>"2053"</f>
        <v>2053</v>
      </c>
      <c r="BM42" s="5" t="str">
        <f>"2054"</f>
        <v>2054</v>
      </c>
      <c r="BN42" s="5" t="str">
        <f>"2055"</f>
        <v>2055</v>
      </c>
      <c r="BO42" s="5" t="str">
        <f>"2056"</f>
        <v>2056</v>
      </c>
      <c r="BP42" s="5" t="str">
        <f>"2057"</f>
        <v>2057</v>
      </c>
      <c r="BQ42" s="5" t="str">
        <f>"2058"</f>
        <v>2058</v>
      </c>
      <c r="BR42" s="5" t="str">
        <f>"2059"</f>
        <v>2059</v>
      </c>
      <c r="BS42" s="5" t="str">
        <f>"2060"</f>
        <v>2060</v>
      </c>
      <c r="BT42" s="5" t="str">
        <f>"2061"</f>
        <v>2061</v>
      </c>
      <c r="BU42" s="5" t="str">
        <f>"2062"</f>
        <v>2062</v>
      </c>
      <c r="BV42" s="5" t="str">
        <f>"2063"</f>
        <v>2063</v>
      </c>
      <c r="BW42" s="5" t="str">
        <f>"2064"</f>
        <v>2064</v>
      </c>
      <c r="BX42" s="5" t="str">
        <f>"2065"</f>
        <v>2065</v>
      </c>
      <c r="BY42" s="5" t="str">
        <f>"2066"</f>
        <v>2066</v>
      </c>
      <c r="BZ42" s="5" t="str">
        <f>"2067"</f>
        <v>2067</v>
      </c>
      <c r="CA42" s="5" t="str">
        <f>"2068"</f>
        <v>2068</v>
      </c>
      <c r="CB42" s="5" t="str">
        <f>"2069"</f>
        <v>2069</v>
      </c>
      <c r="CC42" s="5" t="str">
        <f>"2070"</f>
        <v>2070</v>
      </c>
      <c r="CD42" s="1"/>
    </row>
    <row r="43" spans="1:82" x14ac:dyDescent="0.25">
      <c r="A43" s="2" t="str">
        <f>"Bevolking op 01/01"</f>
        <v>Bevolking op 01/01</v>
      </c>
      <c r="B43" s="2">
        <v>118329</v>
      </c>
      <c r="C43" s="2">
        <v>119184</v>
      </c>
      <c r="D43" s="2">
        <v>120305</v>
      </c>
      <c r="E43" s="2">
        <v>120891</v>
      </c>
      <c r="F43" s="2">
        <v>121954</v>
      </c>
      <c r="G43" s="2">
        <v>122524</v>
      </c>
      <c r="H43" s="2">
        <v>123155</v>
      </c>
      <c r="I43" s="2">
        <v>123693</v>
      </c>
      <c r="J43" s="2">
        <v>124448</v>
      </c>
      <c r="K43" s="2">
        <v>125193</v>
      </c>
      <c r="L43" s="2">
        <v>126122</v>
      </c>
      <c r="M43" s="2">
        <v>126902</v>
      </c>
      <c r="N43" s="2">
        <v>127746</v>
      </c>
      <c r="O43" s="2">
        <v>128541</v>
      </c>
      <c r="P43" s="2">
        <v>129422</v>
      </c>
      <c r="Q43" s="2">
        <v>130735</v>
      </c>
      <c r="R43" s="2">
        <v>132113</v>
      </c>
      <c r="S43" s="2">
        <v>133416</v>
      </c>
      <c r="T43" s="2">
        <v>134852</v>
      </c>
      <c r="U43" s="2">
        <v>135844</v>
      </c>
      <c r="V43" s="2">
        <v>136851</v>
      </c>
      <c r="W43" s="2">
        <v>137958</v>
      </c>
      <c r="X43" s="2">
        <v>138998</v>
      </c>
      <c r="Y43" s="2">
        <v>139587</v>
      </c>
      <c r="Z43" s="2">
        <v>140422</v>
      </c>
      <c r="AA43" s="2">
        <v>141016</v>
      </c>
      <c r="AB43" s="2">
        <v>141782</v>
      </c>
      <c r="AC43" s="2">
        <v>142325</v>
      </c>
      <c r="AD43" s="2">
        <v>142801</v>
      </c>
      <c r="AE43" s="2">
        <v>143264</v>
      </c>
      <c r="AF43" s="2">
        <v>143749</v>
      </c>
      <c r="AG43" s="2">
        <v>144190</v>
      </c>
      <c r="AH43" s="2">
        <v>144602</v>
      </c>
      <c r="AI43" s="2">
        <v>144979</v>
      </c>
      <c r="AJ43" s="2">
        <v>145345</v>
      </c>
      <c r="AK43" s="2">
        <v>145696</v>
      </c>
      <c r="AL43" s="2">
        <v>146059</v>
      </c>
      <c r="AM43" s="2">
        <v>146441</v>
      </c>
      <c r="AN43" s="2">
        <v>146851</v>
      </c>
      <c r="AO43" s="2">
        <v>147287</v>
      </c>
      <c r="AP43" s="2">
        <v>147750</v>
      </c>
      <c r="AQ43" s="2">
        <v>148222</v>
      </c>
      <c r="AR43" s="2">
        <v>148701</v>
      </c>
      <c r="AS43" s="2">
        <v>149183</v>
      </c>
      <c r="AT43" s="2">
        <v>149661</v>
      </c>
      <c r="AU43" s="2">
        <v>150125</v>
      </c>
      <c r="AV43" s="2">
        <v>150564</v>
      </c>
      <c r="AW43" s="2">
        <v>150972</v>
      </c>
      <c r="AX43" s="2">
        <v>151344</v>
      </c>
      <c r="AY43" s="2">
        <v>151689</v>
      </c>
      <c r="AZ43" s="2">
        <v>151998</v>
      </c>
      <c r="BA43" s="2">
        <v>152273</v>
      </c>
      <c r="BB43" s="2">
        <v>152523</v>
      </c>
      <c r="BC43" s="2">
        <v>152744</v>
      </c>
      <c r="BD43" s="2">
        <v>152937</v>
      </c>
      <c r="BE43" s="2">
        <v>153114</v>
      </c>
      <c r="BF43" s="2">
        <v>153269</v>
      </c>
      <c r="BG43" s="2">
        <v>153412</v>
      </c>
      <c r="BH43" s="2">
        <v>153536</v>
      </c>
      <c r="BI43" s="2">
        <v>153651</v>
      </c>
      <c r="BJ43" s="2">
        <v>153766</v>
      </c>
      <c r="BK43" s="2">
        <v>153873</v>
      </c>
      <c r="BL43" s="2">
        <v>153985</v>
      </c>
      <c r="BM43" s="2">
        <v>154099</v>
      </c>
      <c r="BN43" s="2">
        <v>154220</v>
      </c>
      <c r="BO43" s="2">
        <v>154346</v>
      </c>
      <c r="BP43" s="2">
        <v>154486</v>
      </c>
      <c r="BQ43" s="2">
        <v>154640</v>
      </c>
      <c r="BR43" s="2">
        <v>154809</v>
      </c>
      <c r="BS43" s="2">
        <v>154987</v>
      </c>
      <c r="BT43" s="2">
        <v>155177</v>
      </c>
      <c r="BU43" s="2">
        <v>155375</v>
      </c>
      <c r="BV43" s="2">
        <v>155582</v>
      </c>
      <c r="BW43" s="2">
        <v>155802</v>
      </c>
      <c r="BX43" s="2">
        <v>156023</v>
      </c>
      <c r="BY43" s="2">
        <v>156246</v>
      </c>
      <c r="BZ43" s="2">
        <v>156477</v>
      </c>
      <c r="CA43" s="2">
        <v>156706</v>
      </c>
      <c r="CB43" s="2">
        <v>156943</v>
      </c>
      <c r="CC43" s="2">
        <v>157184</v>
      </c>
    </row>
    <row r="44" spans="1:82" x14ac:dyDescent="0.25">
      <c r="A44" s="2" t="str">
        <f>"Natuurlijk saldo"</f>
        <v>Natuurlijk saldo</v>
      </c>
      <c r="B44" s="2">
        <v>367</v>
      </c>
      <c r="C44" s="2">
        <v>422</v>
      </c>
      <c r="D44" s="2">
        <v>264</v>
      </c>
      <c r="E44" s="2">
        <v>268</v>
      </c>
      <c r="F44" s="2">
        <v>294</v>
      </c>
      <c r="G44" s="2">
        <v>254</v>
      </c>
      <c r="H44" s="2">
        <v>215</v>
      </c>
      <c r="I44" s="2">
        <v>269</v>
      </c>
      <c r="J44" s="2">
        <v>225</v>
      </c>
      <c r="K44" s="2">
        <v>442</v>
      </c>
      <c r="L44" s="2">
        <v>295</v>
      </c>
      <c r="M44" s="2">
        <v>307</v>
      </c>
      <c r="N44" s="2">
        <v>286</v>
      </c>
      <c r="O44" s="2">
        <v>310</v>
      </c>
      <c r="P44" s="2">
        <v>297</v>
      </c>
      <c r="Q44" s="2">
        <v>393</v>
      </c>
      <c r="R44" s="2">
        <v>309</v>
      </c>
      <c r="S44" s="2">
        <v>373</v>
      </c>
      <c r="T44" s="2">
        <v>331</v>
      </c>
      <c r="U44" s="2">
        <v>325</v>
      </c>
      <c r="V44" s="2">
        <v>361</v>
      </c>
      <c r="W44" s="2">
        <v>291</v>
      </c>
      <c r="X44" s="2">
        <v>247</v>
      </c>
      <c r="Y44" s="2">
        <v>314</v>
      </c>
      <c r="Z44" s="2">
        <v>99</v>
      </c>
      <c r="AA44" s="2">
        <v>130</v>
      </c>
      <c r="AB44" s="2">
        <v>88</v>
      </c>
      <c r="AC44" s="2">
        <v>90</v>
      </c>
      <c r="AD44" s="2">
        <v>109</v>
      </c>
      <c r="AE44" s="2">
        <v>128</v>
      </c>
      <c r="AF44" s="2">
        <v>151</v>
      </c>
      <c r="AG44" s="2">
        <v>174</v>
      </c>
      <c r="AH44" s="2">
        <v>197</v>
      </c>
      <c r="AI44" s="2">
        <v>220</v>
      </c>
      <c r="AJ44" s="2">
        <v>247</v>
      </c>
      <c r="AK44" s="2">
        <v>272</v>
      </c>
      <c r="AL44" s="2">
        <v>296</v>
      </c>
      <c r="AM44" s="2">
        <v>320</v>
      </c>
      <c r="AN44" s="2">
        <v>348</v>
      </c>
      <c r="AO44" s="2">
        <v>377</v>
      </c>
      <c r="AP44" s="2">
        <v>372</v>
      </c>
      <c r="AQ44" s="2">
        <v>365</v>
      </c>
      <c r="AR44" s="2">
        <v>355</v>
      </c>
      <c r="AS44" s="2">
        <v>335</v>
      </c>
      <c r="AT44" s="2">
        <v>317</v>
      </c>
      <c r="AU44" s="2">
        <v>300</v>
      </c>
      <c r="AV44" s="2">
        <v>273</v>
      </c>
      <c r="AW44" s="2">
        <v>243</v>
      </c>
      <c r="AX44" s="2">
        <v>212</v>
      </c>
      <c r="AY44" s="2">
        <v>183</v>
      </c>
      <c r="AZ44" s="2">
        <v>151</v>
      </c>
      <c r="BA44" s="2">
        <v>120</v>
      </c>
      <c r="BB44" s="2">
        <v>90</v>
      </c>
      <c r="BC44" s="2">
        <v>66</v>
      </c>
      <c r="BD44" s="2">
        <v>46</v>
      </c>
      <c r="BE44" s="2">
        <v>24</v>
      </c>
      <c r="BF44" s="2">
        <v>10</v>
      </c>
      <c r="BG44" s="2">
        <v>-1</v>
      </c>
      <c r="BH44" s="2">
        <v>-7</v>
      </c>
      <c r="BI44" s="2">
        <v>-13</v>
      </c>
      <c r="BJ44" s="2">
        <v>-12</v>
      </c>
      <c r="BK44" s="2">
        <v>-9</v>
      </c>
      <c r="BL44" s="2">
        <v>-3</v>
      </c>
      <c r="BM44" s="2">
        <v>3</v>
      </c>
      <c r="BN44" s="2">
        <v>11</v>
      </c>
      <c r="BO44" s="2">
        <v>21</v>
      </c>
      <c r="BP44" s="2">
        <v>33</v>
      </c>
      <c r="BQ44" s="2">
        <v>47</v>
      </c>
      <c r="BR44" s="2">
        <v>56</v>
      </c>
      <c r="BS44" s="2">
        <v>68</v>
      </c>
      <c r="BT44" s="2">
        <v>76</v>
      </c>
      <c r="BU44" s="2">
        <v>84</v>
      </c>
      <c r="BV44" s="2">
        <v>92</v>
      </c>
      <c r="BW44" s="2">
        <v>97</v>
      </c>
      <c r="BX44" s="2">
        <v>98</v>
      </c>
      <c r="BY44" s="2">
        <v>103</v>
      </c>
      <c r="BZ44" s="2">
        <v>105</v>
      </c>
      <c r="CA44" s="2">
        <v>110</v>
      </c>
      <c r="CB44" s="2">
        <v>112</v>
      </c>
      <c r="CC44" s="2">
        <v>113</v>
      </c>
    </row>
    <row r="45" spans="1:82" x14ac:dyDescent="0.25">
      <c r="A45" s="2" t="str">
        <f>"Geboorten"</f>
        <v>Geboorten</v>
      </c>
      <c r="B45" s="2">
        <v>1615</v>
      </c>
      <c r="C45" s="2">
        <v>1575</v>
      </c>
      <c r="D45" s="2">
        <v>1528</v>
      </c>
      <c r="E45" s="2">
        <v>1484</v>
      </c>
      <c r="F45" s="2">
        <v>1503</v>
      </c>
      <c r="G45" s="2">
        <v>1559</v>
      </c>
      <c r="H45" s="2">
        <v>1524</v>
      </c>
      <c r="I45" s="2">
        <v>1539</v>
      </c>
      <c r="J45" s="2">
        <v>1501</v>
      </c>
      <c r="K45" s="2">
        <v>1655</v>
      </c>
      <c r="L45" s="2">
        <v>1537</v>
      </c>
      <c r="M45" s="2">
        <v>1558</v>
      </c>
      <c r="N45" s="2">
        <v>1563</v>
      </c>
      <c r="O45" s="2">
        <v>1510</v>
      </c>
      <c r="P45" s="2">
        <v>1572</v>
      </c>
      <c r="Q45" s="2">
        <v>1592</v>
      </c>
      <c r="R45" s="2">
        <v>1589</v>
      </c>
      <c r="S45" s="2">
        <v>1638</v>
      </c>
      <c r="T45" s="2">
        <v>1604</v>
      </c>
      <c r="U45" s="2">
        <v>1613</v>
      </c>
      <c r="V45" s="2">
        <v>1608</v>
      </c>
      <c r="W45" s="2">
        <v>1615</v>
      </c>
      <c r="X45" s="2">
        <v>1581</v>
      </c>
      <c r="Y45" s="2">
        <v>1520</v>
      </c>
      <c r="Z45" s="2">
        <v>1505</v>
      </c>
      <c r="AA45" s="2">
        <v>1450</v>
      </c>
      <c r="AB45" s="2">
        <v>1451</v>
      </c>
      <c r="AC45" s="2">
        <v>1468</v>
      </c>
      <c r="AD45" s="2">
        <v>1486</v>
      </c>
      <c r="AE45" s="2">
        <v>1501</v>
      </c>
      <c r="AF45" s="2">
        <v>1519</v>
      </c>
      <c r="AG45" s="2">
        <v>1539</v>
      </c>
      <c r="AH45" s="2">
        <v>1554</v>
      </c>
      <c r="AI45" s="2">
        <v>1571</v>
      </c>
      <c r="AJ45" s="2">
        <v>1593</v>
      </c>
      <c r="AK45" s="2">
        <v>1612</v>
      </c>
      <c r="AL45" s="2">
        <v>1634</v>
      </c>
      <c r="AM45" s="2">
        <v>1655</v>
      </c>
      <c r="AN45" s="2">
        <v>1681</v>
      </c>
      <c r="AO45" s="2">
        <v>1709</v>
      </c>
      <c r="AP45" s="2">
        <v>1706</v>
      </c>
      <c r="AQ45" s="2">
        <v>1703</v>
      </c>
      <c r="AR45" s="2">
        <v>1698</v>
      </c>
      <c r="AS45" s="2">
        <v>1691</v>
      </c>
      <c r="AT45" s="2">
        <v>1685</v>
      </c>
      <c r="AU45" s="2">
        <v>1683</v>
      </c>
      <c r="AV45" s="2">
        <v>1672</v>
      </c>
      <c r="AW45" s="2">
        <v>1659</v>
      </c>
      <c r="AX45" s="2">
        <v>1648</v>
      </c>
      <c r="AY45" s="2">
        <v>1638</v>
      </c>
      <c r="AZ45" s="2">
        <v>1625</v>
      </c>
      <c r="BA45" s="2">
        <v>1614</v>
      </c>
      <c r="BB45" s="2">
        <v>1602</v>
      </c>
      <c r="BC45" s="2">
        <v>1594</v>
      </c>
      <c r="BD45" s="2">
        <v>1589</v>
      </c>
      <c r="BE45" s="2">
        <v>1584</v>
      </c>
      <c r="BF45" s="2">
        <v>1583</v>
      </c>
      <c r="BG45" s="2">
        <v>1585</v>
      </c>
      <c r="BH45" s="2">
        <v>1589</v>
      </c>
      <c r="BI45" s="2">
        <v>1596</v>
      </c>
      <c r="BJ45" s="2">
        <v>1606</v>
      </c>
      <c r="BK45" s="2">
        <v>1617</v>
      </c>
      <c r="BL45" s="2">
        <v>1629</v>
      </c>
      <c r="BM45" s="2">
        <v>1639</v>
      </c>
      <c r="BN45" s="2">
        <v>1653</v>
      </c>
      <c r="BO45" s="2">
        <v>1665</v>
      </c>
      <c r="BP45" s="2">
        <v>1676</v>
      </c>
      <c r="BQ45" s="2">
        <v>1688</v>
      </c>
      <c r="BR45" s="2">
        <v>1695</v>
      </c>
      <c r="BS45" s="2">
        <v>1701</v>
      </c>
      <c r="BT45" s="2">
        <v>1705</v>
      </c>
      <c r="BU45" s="2">
        <v>1707</v>
      </c>
      <c r="BV45" s="2">
        <v>1707</v>
      </c>
      <c r="BW45" s="2">
        <v>1706</v>
      </c>
      <c r="BX45" s="2">
        <v>1702</v>
      </c>
      <c r="BY45" s="2">
        <v>1698</v>
      </c>
      <c r="BZ45" s="2">
        <v>1693</v>
      </c>
      <c r="CA45" s="2">
        <v>1688</v>
      </c>
      <c r="CB45" s="2">
        <v>1684</v>
      </c>
      <c r="CC45" s="2">
        <v>1681</v>
      </c>
    </row>
    <row r="46" spans="1:82" x14ac:dyDescent="0.25">
      <c r="A46" s="2" t="str">
        <f>"Overlijdens"</f>
        <v>Overlijdens</v>
      </c>
      <c r="B46" s="2">
        <v>1248</v>
      </c>
      <c r="C46" s="2">
        <v>1153</v>
      </c>
      <c r="D46" s="2">
        <v>1264</v>
      </c>
      <c r="E46" s="2">
        <v>1216</v>
      </c>
      <c r="F46" s="2">
        <v>1209</v>
      </c>
      <c r="G46" s="2">
        <v>1305</v>
      </c>
      <c r="H46" s="2">
        <v>1309</v>
      </c>
      <c r="I46" s="2">
        <v>1270</v>
      </c>
      <c r="J46" s="2">
        <v>1276</v>
      </c>
      <c r="K46" s="2">
        <v>1213</v>
      </c>
      <c r="L46" s="2">
        <v>1242</v>
      </c>
      <c r="M46" s="2">
        <v>1251</v>
      </c>
      <c r="N46" s="2">
        <v>1277</v>
      </c>
      <c r="O46" s="2">
        <v>1200</v>
      </c>
      <c r="P46" s="2">
        <v>1275</v>
      </c>
      <c r="Q46" s="2">
        <v>1199</v>
      </c>
      <c r="R46" s="2">
        <v>1280</v>
      </c>
      <c r="S46" s="2">
        <v>1265</v>
      </c>
      <c r="T46" s="2">
        <v>1273</v>
      </c>
      <c r="U46" s="2">
        <v>1288</v>
      </c>
      <c r="V46" s="2">
        <v>1247</v>
      </c>
      <c r="W46" s="2">
        <v>1324</v>
      </c>
      <c r="X46" s="2">
        <v>1334</v>
      </c>
      <c r="Y46" s="2">
        <v>1206</v>
      </c>
      <c r="Z46" s="2">
        <v>1406</v>
      </c>
      <c r="AA46" s="2">
        <v>1320</v>
      </c>
      <c r="AB46" s="2">
        <v>1363</v>
      </c>
      <c r="AC46" s="2">
        <v>1378</v>
      </c>
      <c r="AD46" s="2">
        <v>1377</v>
      </c>
      <c r="AE46" s="2">
        <v>1373</v>
      </c>
      <c r="AF46" s="2">
        <v>1368</v>
      </c>
      <c r="AG46" s="2">
        <v>1365</v>
      </c>
      <c r="AH46" s="2">
        <v>1357</v>
      </c>
      <c r="AI46" s="2">
        <v>1351</v>
      </c>
      <c r="AJ46" s="2">
        <v>1346</v>
      </c>
      <c r="AK46" s="2">
        <v>1340</v>
      </c>
      <c r="AL46" s="2">
        <v>1338</v>
      </c>
      <c r="AM46" s="2">
        <v>1335</v>
      </c>
      <c r="AN46" s="2">
        <v>1333</v>
      </c>
      <c r="AO46" s="2">
        <v>1332</v>
      </c>
      <c r="AP46" s="2">
        <v>1334</v>
      </c>
      <c r="AQ46" s="2">
        <v>1338</v>
      </c>
      <c r="AR46" s="2">
        <v>1343</v>
      </c>
      <c r="AS46" s="2">
        <v>1356</v>
      </c>
      <c r="AT46" s="2">
        <v>1368</v>
      </c>
      <c r="AU46" s="2">
        <v>1383</v>
      </c>
      <c r="AV46" s="2">
        <v>1399</v>
      </c>
      <c r="AW46" s="2">
        <v>1416</v>
      </c>
      <c r="AX46" s="2">
        <v>1436</v>
      </c>
      <c r="AY46" s="2">
        <v>1455</v>
      </c>
      <c r="AZ46" s="2">
        <v>1474</v>
      </c>
      <c r="BA46" s="2">
        <v>1494</v>
      </c>
      <c r="BB46" s="2">
        <v>1512</v>
      </c>
      <c r="BC46" s="2">
        <v>1528</v>
      </c>
      <c r="BD46" s="2">
        <v>1543</v>
      </c>
      <c r="BE46" s="2">
        <v>1560</v>
      </c>
      <c r="BF46" s="2">
        <v>1573</v>
      </c>
      <c r="BG46" s="2">
        <v>1586</v>
      </c>
      <c r="BH46" s="2">
        <v>1596</v>
      </c>
      <c r="BI46" s="2">
        <v>1609</v>
      </c>
      <c r="BJ46" s="2">
        <v>1618</v>
      </c>
      <c r="BK46" s="2">
        <v>1626</v>
      </c>
      <c r="BL46" s="2">
        <v>1632</v>
      </c>
      <c r="BM46" s="2">
        <v>1636</v>
      </c>
      <c r="BN46" s="2">
        <v>1642</v>
      </c>
      <c r="BO46" s="2">
        <v>1644</v>
      </c>
      <c r="BP46" s="2">
        <v>1643</v>
      </c>
      <c r="BQ46" s="2">
        <v>1641</v>
      </c>
      <c r="BR46" s="2">
        <v>1639</v>
      </c>
      <c r="BS46" s="2">
        <v>1633</v>
      </c>
      <c r="BT46" s="2">
        <v>1629</v>
      </c>
      <c r="BU46" s="2">
        <v>1623</v>
      </c>
      <c r="BV46" s="2">
        <v>1615</v>
      </c>
      <c r="BW46" s="2">
        <v>1609</v>
      </c>
      <c r="BX46" s="2">
        <v>1604</v>
      </c>
      <c r="BY46" s="2">
        <v>1595</v>
      </c>
      <c r="BZ46" s="2">
        <v>1588</v>
      </c>
      <c r="CA46" s="2">
        <v>1578</v>
      </c>
      <c r="CB46" s="2">
        <v>1572</v>
      </c>
      <c r="CC46" s="2">
        <v>1568</v>
      </c>
    </row>
    <row r="47" spans="1:82" x14ac:dyDescent="0.25">
      <c r="A47" s="2" t="str">
        <f>"Intern migratiesaldo"</f>
        <v>Intern migratiesaldo</v>
      </c>
      <c r="B47" s="2">
        <v>258</v>
      </c>
      <c r="C47" s="2">
        <v>421</v>
      </c>
      <c r="D47" s="2">
        <v>198</v>
      </c>
      <c r="E47" s="2">
        <v>649</v>
      </c>
      <c r="F47" s="2">
        <v>428</v>
      </c>
      <c r="G47" s="2">
        <v>421</v>
      </c>
      <c r="H47" s="2">
        <v>415</v>
      </c>
      <c r="I47" s="2">
        <v>590</v>
      </c>
      <c r="J47" s="2">
        <v>670</v>
      </c>
      <c r="K47" s="2">
        <v>561</v>
      </c>
      <c r="L47" s="2">
        <v>490</v>
      </c>
      <c r="M47" s="2">
        <v>425</v>
      </c>
      <c r="N47" s="2">
        <v>310</v>
      </c>
      <c r="O47" s="2">
        <v>252</v>
      </c>
      <c r="P47" s="2">
        <v>488</v>
      </c>
      <c r="Q47" s="2">
        <v>501</v>
      </c>
      <c r="R47" s="2">
        <v>412</v>
      </c>
      <c r="S47" s="2">
        <v>422</v>
      </c>
      <c r="T47" s="2">
        <v>170</v>
      </c>
      <c r="U47" s="2">
        <v>118</v>
      </c>
      <c r="V47" s="2">
        <v>260</v>
      </c>
      <c r="W47" s="2">
        <v>318</v>
      </c>
      <c r="X47" s="2">
        <v>65</v>
      </c>
      <c r="Y47" s="2">
        <v>247</v>
      </c>
      <c r="Z47" s="2">
        <v>42</v>
      </c>
      <c r="AA47" s="2">
        <v>20</v>
      </c>
      <c r="AB47" s="2">
        <v>3</v>
      </c>
      <c r="AC47" s="2">
        <v>48</v>
      </c>
      <c r="AD47" s="2">
        <v>33</v>
      </c>
      <c r="AE47" s="2">
        <v>28</v>
      </c>
      <c r="AF47" s="2">
        <v>24</v>
      </c>
      <c r="AG47" s="2">
        <v>21</v>
      </c>
      <c r="AH47" s="2">
        <v>13</v>
      </c>
      <c r="AI47" s="2">
        <v>14</v>
      </c>
      <c r="AJ47" s="2">
        <v>9</v>
      </c>
      <c r="AK47" s="2">
        <v>15</v>
      </c>
      <c r="AL47" s="2">
        <v>13</v>
      </c>
      <c r="AM47" s="2">
        <v>8</v>
      </c>
      <c r="AN47" s="2">
        <v>2</v>
      </c>
      <c r="AO47" s="2">
        <v>2</v>
      </c>
      <c r="AP47" s="2">
        <v>-3</v>
      </c>
      <c r="AQ47" s="2">
        <v>-5</v>
      </c>
      <c r="AR47" s="2">
        <v>-5</v>
      </c>
      <c r="AS47" s="2">
        <v>-1</v>
      </c>
      <c r="AT47" s="2">
        <v>-5</v>
      </c>
      <c r="AU47" s="2">
        <v>-8</v>
      </c>
      <c r="AV47" s="2">
        <v>-12</v>
      </c>
      <c r="AW47" s="2">
        <v>-17</v>
      </c>
      <c r="AX47" s="2">
        <v>-11</v>
      </c>
      <c r="AY47" s="2">
        <v>-17</v>
      </c>
      <c r="AZ47" s="2">
        <v>-21</v>
      </c>
      <c r="BA47" s="2">
        <v>-14</v>
      </c>
      <c r="BB47" s="2">
        <v>-7</v>
      </c>
      <c r="BC47" s="2">
        <v>-15</v>
      </c>
      <c r="BD47" s="2">
        <v>-12</v>
      </c>
      <c r="BE47" s="2">
        <v>-9</v>
      </c>
      <c r="BF47" s="2">
        <v>-7</v>
      </c>
      <c r="BG47" s="2">
        <v>-15</v>
      </c>
      <c r="BH47" s="2">
        <v>-16</v>
      </c>
      <c r="BI47" s="2">
        <v>-9</v>
      </c>
      <c r="BJ47" s="2">
        <v>-18</v>
      </c>
      <c r="BK47" s="2">
        <v>-18</v>
      </c>
      <c r="BL47" s="2">
        <v>-18</v>
      </c>
      <c r="BM47" s="2">
        <v>-20</v>
      </c>
      <c r="BN47" s="2">
        <v>-23</v>
      </c>
      <c r="BO47" s="2">
        <v>-18</v>
      </c>
      <c r="BP47" s="2">
        <v>-17</v>
      </c>
      <c r="BQ47" s="2">
        <v>-15</v>
      </c>
      <c r="BR47" s="2">
        <v>-14</v>
      </c>
      <c r="BS47" s="2">
        <v>-15</v>
      </c>
      <c r="BT47" s="2">
        <v>-15</v>
      </c>
      <c r="BU47" s="2">
        <v>-17</v>
      </c>
      <c r="BV47" s="2">
        <v>-9</v>
      </c>
      <c r="BW47" s="2">
        <v>-11</v>
      </c>
      <c r="BX47" s="2">
        <v>-9</v>
      </c>
      <c r="BY47" s="2">
        <v>-7</v>
      </c>
      <c r="BZ47" s="2">
        <v>-11</v>
      </c>
      <c r="CA47" s="2">
        <v>-10</v>
      </c>
      <c r="CB47" s="2">
        <v>-10</v>
      </c>
      <c r="CC47" s="2">
        <v>-13</v>
      </c>
    </row>
    <row r="48" spans="1:82" x14ac:dyDescent="0.25">
      <c r="A48" s="2" t="str">
        <f>"Interne immigratie"</f>
        <v>Interne immigratie</v>
      </c>
      <c r="B48" s="2">
        <v>1874</v>
      </c>
      <c r="C48" s="2">
        <v>2056</v>
      </c>
      <c r="D48" s="2">
        <v>1971</v>
      </c>
      <c r="E48" s="2">
        <v>2354</v>
      </c>
      <c r="F48" s="2">
        <v>2209</v>
      </c>
      <c r="G48" s="2">
        <v>2126</v>
      </c>
      <c r="H48" s="2">
        <v>2223</v>
      </c>
      <c r="I48" s="2">
        <v>2318</v>
      </c>
      <c r="J48" s="2">
        <v>2433</v>
      </c>
      <c r="K48" s="2">
        <v>2350</v>
      </c>
      <c r="L48" s="2">
        <v>2345</v>
      </c>
      <c r="M48" s="2">
        <v>2280</v>
      </c>
      <c r="N48" s="2">
        <v>2224</v>
      </c>
      <c r="O48" s="2">
        <v>2188</v>
      </c>
      <c r="P48" s="2">
        <v>2391</v>
      </c>
      <c r="Q48" s="2">
        <v>2428</v>
      </c>
      <c r="R48" s="2">
        <v>2439</v>
      </c>
      <c r="S48" s="2">
        <v>2539</v>
      </c>
      <c r="T48" s="2">
        <v>2334</v>
      </c>
      <c r="U48" s="2">
        <v>2643</v>
      </c>
      <c r="V48" s="2">
        <v>2536</v>
      </c>
      <c r="W48" s="2">
        <v>2639</v>
      </c>
      <c r="X48" s="2">
        <v>2458</v>
      </c>
      <c r="Y48" s="2">
        <v>2602</v>
      </c>
      <c r="Z48" s="2">
        <v>2577</v>
      </c>
      <c r="AA48" s="2">
        <v>2557</v>
      </c>
      <c r="AB48" s="2">
        <v>2624</v>
      </c>
      <c r="AC48" s="2">
        <v>2581</v>
      </c>
      <c r="AD48" s="2">
        <v>2578</v>
      </c>
      <c r="AE48" s="2">
        <v>2578</v>
      </c>
      <c r="AF48" s="2">
        <v>2581</v>
      </c>
      <c r="AG48" s="2">
        <v>2584</v>
      </c>
      <c r="AH48" s="2">
        <v>2580</v>
      </c>
      <c r="AI48" s="2">
        <v>2584</v>
      </c>
      <c r="AJ48" s="2">
        <v>2587</v>
      </c>
      <c r="AK48" s="2">
        <v>2593</v>
      </c>
      <c r="AL48" s="2">
        <v>2593</v>
      </c>
      <c r="AM48" s="2">
        <v>2596</v>
      </c>
      <c r="AN48" s="2">
        <v>2599</v>
      </c>
      <c r="AO48" s="2">
        <v>2607</v>
      </c>
      <c r="AP48" s="2">
        <v>2613</v>
      </c>
      <c r="AQ48" s="2">
        <v>2615</v>
      </c>
      <c r="AR48" s="2">
        <v>2624</v>
      </c>
      <c r="AS48" s="2">
        <v>2630</v>
      </c>
      <c r="AT48" s="2">
        <v>2636</v>
      </c>
      <c r="AU48" s="2">
        <v>2635</v>
      </c>
      <c r="AV48" s="2">
        <v>2633</v>
      </c>
      <c r="AW48" s="2">
        <v>2630</v>
      </c>
      <c r="AX48" s="2">
        <v>2635</v>
      </c>
      <c r="AY48" s="2">
        <v>2632</v>
      </c>
      <c r="AZ48" s="2">
        <v>2627</v>
      </c>
      <c r="BA48" s="2">
        <v>2628</v>
      </c>
      <c r="BB48" s="2">
        <v>2633</v>
      </c>
      <c r="BC48" s="2">
        <v>2632</v>
      </c>
      <c r="BD48" s="2">
        <v>2635</v>
      </c>
      <c r="BE48" s="2">
        <v>2643</v>
      </c>
      <c r="BF48" s="2">
        <v>2652</v>
      </c>
      <c r="BG48" s="2">
        <v>2651</v>
      </c>
      <c r="BH48" s="2">
        <v>2659</v>
      </c>
      <c r="BI48" s="2">
        <v>2669</v>
      </c>
      <c r="BJ48" s="2">
        <v>2671</v>
      </c>
      <c r="BK48" s="2">
        <v>2678</v>
      </c>
      <c r="BL48" s="2">
        <v>2689</v>
      </c>
      <c r="BM48" s="2">
        <v>2695</v>
      </c>
      <c r="BN48" s="2">
        <v>2699</v>
      </c>
      <c r="BO48" s="2">
        <v>2709</v>
      </c>
      <c r="BP48" s="2">
        <v>2716</v>
      </c>
      <c r="BQ48" s="2">
        <v>2722</v>
      </c>
      <c r="BR48" s="2">
        <v>2727</v>
      </c>
      <c r="BS48" s="2">
        <v>2731</v>
      </c>
      <c r="BT48" s="2">
        <v>2735</v>
      </c>
      <c r="BU48" s="2">
        <v>2738</v>
      </c>
      <c r="BV48" s="2">
        <v>2748</v>
      </c>
      <c r="BW48" s="2">
        <v>2749</v>
      </c>
      <c r="BX48" s="2">
        <v>2751</v>
      </c>
      <c r="BY48" s="2">
        <v>2755</v>
      </c>
      <c r="BZ48" s="2">
        <v>2758</v>
      </c>
      <c r="CA48" s="2">
        <v>2761</v>
      </c>
      <c r="CB48" s="2">
        <v>2765</v>
      </c>
      <c r="CC48" s="2">
        <v>2765</v>
      </c>
    </row>
    <row r="49" spans="1:81" x14ac:dyDescent="0.25">
      <c r="A49" s="2" t="str">
        <f>"Interne emigratie"</f>
        <v>Interne emigratie</v>
      </c>
      <c r="B49" s="2">
        <v>1616</v>
      </c>
      <c r="C49" s="2">
        <v>1635</v>
      </c>
      <c r="D49" s="2">
        <v>1773</v>
      </c>
      <c r="E49" s="2">
        <v>1705</v>
      </c>
      <c r="F49" s="2">
        <v>1781</v>
      </c>
      <c r="G49" s="2">
        <v>1705</v>
      </c>
      <c r="H49" s="2">
        <v>1808</v>
      </c>
      <c r="I49" s="2">
        <v>1728</v>
      </c>
      <c r="J49" s="2">
        <v>1763</v>
      </c>
      <c r="K49" s="2">
        <v>1789</v>
      </c>
      <c r="L49" s="2">
        <v>1855</v>
      </c>
      <c r="M49" s="2">
        <v>1855</v>
      </c>
      <c r="N49" s="2">
        <v>1914</v>
      </c>
      <c r="O49" s="2">
        <v>1936</v>
      </c>
      <c r="P49" s="2">
        <v>1903</v>
      </c>
      <c r="Q49" s="2">
        <v>1927</v>
      </c>
      <c r="R49" s="2">
        <v>2027</v>
      </c>
      <c r="S49" s="2">
        <v>2117</v>
      </c>
      <c r="T49" s="2">
        <v>2164</v>
      </c>
      <c r="U49" s="2">
        <v>2525</v>
      </c>
      <c r="V49" s="2">
        <v>2276</v>
      </c>
      <c r="W49" s="2">
        <v>2321</v>
      </c>
      <c r="X49" s="2">
        <v>2393</v>
      </c>
      <c r="Y49" s="2">
        <v>2355</v>
      </c>
      <c r="Z49" s="2">
        <v>2535</v>
      </c>
      <c r="AA49" s="2">
        <v>2537</v>
      </c>
      <c r="AB49" s="2">
        <v>2621</v>
      </c>
      <c r="AC49" s="2">
        <v>2533</v>
      </c>
      <c r="AD49" s="2">
        <v>2545</v>
      </c>
      <c r="AE49" s="2">
        <v>2550</v>
      </c>
      <c r="AF49" s="2">
        <v>2557</v>
      </c>
      <c r="AG49" s="2">
        <v>2563</v>
      </c>
      <c r="AH49" s="2">
        <v>2567</v>
      </c>
      <c r="AI49" s="2">
        <v>2570</v>
      </c>
      <c r="AJ49" s="2">
        <v>2578</v>
      </c>
      <c r="AK49" s="2">
        <v>2578</v>
      </c>
      <c r="AL49" s="2">
        <v>2580</v>
      </c>
      <c r="AM49" s="2">
        <v>2588</v>
      </c>
      <c r="AN49" s="2">
        <v>2597</v>
      </c>
      <c r="AO49" s="2">
        <v>2605</v>
      </c>
      <c r="AP49" s="2">
        <v>2616</v>
      </c>
      <c r="AQ49" s="2">
        <v>2620</v>
      </c>
      <c r="AR49" s="2">
        <v>2629</v>
      </c>
      <c r="AS49" s="2">
        <v>2631</v>
      </c>
      <c r="AT49" s="2">
        <v>2641</v>
      </c>
      <c r="AU49" s="2">
        <v>2643</v>
      </c>
      <c r="AV49" s="2">
        <v>2645</v>
      </c>
      <c r="AW49" s="2">
        <v>2647</v>
      </c>
      <c r="AX49" s="2">
        <v>2646</v>
      </c>
      <c r="AY49" s="2">
        <v>2649</v>
      </c>
      <c r="AZ49" s="2">
        <v>2648</v>
      </c>
      <c r="BA49" s="2">
        <v>2642</v>
      </c>
      <c r="BB49" s="2">
        <v>2640</v>
      </c>
      <c r="BC49" s="2">
        <v>2647</v>
      </c>
      <c r="BD49" s="2">
        <v>2647</v>
      </c>
      <c r="BE49" s="2">
        <v>2652</v>
      </c>
      <c r="BF49" s="2">
        <v>2659</v>
      </c>
      <c r="BG49" s="2">
        <v>2666</v>
      </c>
      <c r="BH49" s="2">
        <v>2675</v>
      </c>
      <c r="BI49" s="2">
        <v>2678</v>
      </c>
      <c r="BJ49" s="2">
        <v>2689</v>
      </c>
      <c r="BK49" s="2">
        <v>2696</v>
      </c>
      <c r="BL49" s="2">
        <v>2707</v>
      </c>
      <c r="BM49" s="2">
        <v>2715</v>
      </c>
      <c r="BN49" s="2">
        <v>2722</v>
      </c>
      <c r="BO49" s="2">
        <v>2727</v>
      </c>
      <c r="BP49" s="2">
        <v>2733</v>
      </c>
      <c r="BQ49" s="2">
        <v>2737</v>
      </c>
      <c r="BR49" s="2">
        <v>2741</v>
      </c>
      <c r="BS49" s="2">
        <v>2746</v>
      </c>
      <c r="BT49" s="2">
        <v>2750</v>
      </c>
      <c r="BU49" s="2">
        <v>2755</v>
      </c>
      <c r="BV49" s="2">
        <v>2757</v>
      </c>
      <c r="BW49" s="2">
        <v>2760</v>
      </c>
      <c r="BX49" s="2">
        <v>2760</v>
      </c>
      <c r="BY49" s="2">
        <v>2762</v>
      </c>
      <c r="BZ49" s="2">
        <v>2769</v>
      </c>
      <c r="CA49" s="2">
        <v>2771</v>
      </c>
      <c r="CB49" s="2">
        <v>2775</v>
      </c>
      <c r="CC49" s="2">
        <v>2778</v>
      </c>
    </row>
    <row r="50" spans="1:81" x14ac:dyDescent="0.25">
      <c r="A50" s="2" t="str">
        <f>"Extern migratiesaldo"</f>
        <v>Extern migratiesaldo</v>
      </c>
      <c r="B50" s="2">
        <v>216</v>
      </c>
      <c r="C50" s="2">
        <v>265</v>
      </c>
      <c r="D50" s="2">
        <v>142</v>
      </c>
      <c r="E50" s="2">
        <v>147</v>
      </c>
      <c r="F50" s="2">
        <v>-15</v>
      </c>
      <c r="G50" s="2">
        <v>-73</v>
      </c>
      <c r="H50" s="2">
        <v>-129</v>
      </c>
      <c r="I50" s="2">
        <v>-112</v>
      </c>
      <c r="J50" s="2">
        <v>-160</v>
      </c>
      <c r="K50" s="2">
        <v>-60</v>
      </c>
      <c r="L50" s="2">
        <v>-21</v>
      </c>
      <c r="M50" s="2">
        <v>78</v>
      </c>
      <c r="N50" s="2">
        <v>110</v>
      </c>
      <c r="O50" s="2">
        <v>294</v>
      </c>
      <c r="P50" s="2">
        <v>478</v>
      </c>
      <c r="Q50" s="2">
        <v>438</v>
      </c>
      <c r="R50" s="2">
        <v>542</v>
      </c>
      <c r="S50" s="2">
        <v>514</v>
      </c>
      <c r="T50" s="2">
        <v>396</v>
      </c>
      <c r="U50" s="2">
        <v>548</v>
      </c>
      <c r="V50" s="2">
        <v>497</v>
      </c>
      <c r="W50" s="2">
        <v>419</v>
      </c>
      <c r="X50" s="2">
        <v>248</v>
      </c>
      <c r="Y50" s="2">
        <v>267</v>
      </c>
      <c r="Z50" s="2">
        <v>413</v>
      </c>
      <c r="AA50" s="2">
        <v>597</v>
      </c>
      <c r="AB50" s="2">
        <v>414</v>
      </c>
      <c r="AC50" s="2">
        <v>338</v>
      </c>
      <c r="AD50" s="2">
        <v>321</v>
      </c>
      <c r="AE50" s="2">
        <v>329</v>
      </c>
      <c r="AF50" s="2">
        <v>266</v>
      </c>
      <c r="AG50" s="2">
        <v>217</v>
      </c>
      <c r="AH50" s="2">
        <v>167</v>
      </c>
      <c r="AI50" s="2">
        <v>132</v>
      </c>
      <c r="AJ50" s="2">
        <v>95</v>
      </c>
      <c r="AK50" s="2">
        <v>76</v>
      </c>
      <c r="AL50" s="2">
        <v>73</v>
      </c>
      <c r="AM50" s="2">
        <v>82</v>
      </c>
      <c r="AN50" s="2">
        <v>86</v>
      </c>
      <c r="AO50" s="2">
        <v>84</v>
      </c>
      <c r="AP50" s="2">
        <v>103</v>
      </c>
      <c r="AQ50" s="2">
        <v>119</v>
      </c>
      <c r="AR50" s="2">
        <v>132</v>
      </c>
      <c r="AS50" s="2">
        <v>144</v>
      </c>
      <c r="AT50" s="2">
        <v>152</v>
      </c>
      <c r="AU50" s="2">
        <v>147</v>
      </c>
      <c r="AV50" s="2">
        <v>147</v>
      </c>
      <c r="AW50" s="2">
        <v>146</v>
      </c>
      <c r="AX50" s="2">
        <v>144</v>
      </c>
      <c r="AY50" s="2">
        <v>143</v>
      </c>
      <c r="AZ50" s="2">
        <v>145</v>
      </c>
      <c r="BA50" s="2">
        <v>144</v>
      </c>
      <c r="BB50" s="2">
        <v>138</v>
      </c>
      <c r="BC50" s="2">
        <v>142</v>
      </c>
      <c r="BD50" s="2">
        <v>143</v>
      </c>
      <c r="BE50" s="2">
        <v>140</v>
      </c>
      <c r="BF50" s="2">
        <v>140</v>
      </c>
      <c r="BG50" s="2">
        <v>140</v>
      </c>
      <c r="BH50" s="2">
        <v>138</v>
      </c>
      <c r="BI50" s="2">
        <v>137</v>
      </c>
      <c r="BJ50" s="2">
        <v>137</v>
      </c>
      <c r="BK50" s="2">
        <v>139</v>
      </c>
      <c r="BL50" s="2">
        <v>135</v>
      </c>
      <c r="BM50" s="2">
        <v>138</v>
      </c>
      <c r="BN50" s="2">
        <v>138</v>
      </c>
      <c r="BO50" s="2">
        <v>137</v>
      </c>
      <c r="BP50" s="2">
        <v>138</v>
      </c>
      <c r="BQ50" s="2">
        <v>137</v>
      </c>
      <c r="BR50" s="2">
        <v>136</v>
      </c>
      <c r="BS50" s="2">
        <v>137</v>
      </c>
      <c r="BT50" s="2">
        <v>137</v>
      </c>
      <c r="BU50" s="2">
        <v>140</v>
      </c>
      <c r="BV50" s="2">
        <v>137</v>
      </c>
      <c r="BW50" s="2">
        <v>135</v>
      </c>
      <c r="BX50" s="2">
        <v>134</v>
      </c>
      <c r="BY50" s="2">
        <v>135</v>
      </c>
      <c r="BZ50" s="2">
        <v>135</v>
      </c>
      <c r="CA50" s="2">
        <v>137</v>
      </c>
      <c r="CB50" s="2">
        <v>139</v>
      </c>
      <c r="CC50" s="2">
        <v>135</v>
      </c>
    </row>
    <row r="51" spans="1:81" x14ac:dyDescent="0.25">
      <c r="A51" s="2" t="str">
        <f>"Externe immigratie"</f>
        <v>Externe immigratie</v>
      </c>
      <c r="B51" s="2">
        <v>878</v>
      </c>
      <c r="C51" s="2">
        <v>868</v>
      </c>
      <c r="D51" s="2">
        <v>865</v>
      </c>
      <c r="E51" s="2">
        <v>913</v>
      </c>
      <c r="F51" s="2">
        <v>807</v>
      </c>
      <c r="G51" s="2">
        <v>771</v>
      </c>
      <c r="H51" s="2">
        <v>757</v>
      </c>
      <c r="I51" s="2">
        <v>752</v>
      </c>
      <c r="J51" s="2">
        <v>741</v>
      </c>
      <c r="K51" s="2">
        <v>873</v>
      </c>
      <c r="L51" s="2">
        <v>926</v>
      </c>
      <c r="M51" s="2">
        <v>1086</v>
      </c>
      <c r="N51" s="2">
        <v>1112</v>
      </c>
      <c r="O51" s="2">
        <v>1265</v>
      </c>
      <c r="P51" s="2">
        <v>1366</v>
      </c>
      <c r="Q51" s="2">
        <v>1410</v>
      </c>
      <c r="R51" s="2">
        <v>1566</v>
      </c>
      <c r="S51" s="2">
        <v>1730</v>
      </c>
      <c r="T51" s="2">
        <v>1528</v>
      </c>
      <c r="U51" s="2">
        <v>1681</v>
      </c>
      <c r="V51" s="2">
        <v>1660</v>
      </c>
      <c r="W51" s="2">
        <v>1590</v>
      </c>
      <c r="X51" s="2">
        <v>1605</v>
      </c>
      <c r="Y51" s="2">
        <v>1698</v>
      </c>
      <c r="Z51" s="2">
        <v>1776</v>
      </c>
      <c r="AA51" s="2">
        <v>1929</v>
      </c>
      <c r="AB51" s="2">
        <v>1876</v>
      </c>
      <c r="AC51" s="2">
        <v>1912</v>
      </c>
      <c r="AD51" s="2">
        <v>1941</v>
      </c>
      <c r="AE51" s="2">
        <v>1975</v>
      </c>
      <c r="AF51" s="2">
        <v>1954</v>
      </c>
      <c r="AG51" s="2">
        <v>1935</v>
      </c>
      <c r="AH51" s="2">
        <v>1915</v>
      </c>
      <c r="AI51" s="2">
        <v>1897</v>
      </c>
      <c r="AJ51" s="2">
        <v>1876</v>
      </c>
      <c r="AK51" s="2">
        <v>1860</v>
      </c>
      <c r="AL51" s="2">
        <v>1845</v>
      </c>
      <c r="AM51" s="2">
        <v>1832</v>
      </c>
      <c r="AN51" s="2">
        <v>1815</v>
      </c>
      <c r="AO51" s="2">
        <v>1799</v>
      </c>
      <c r="AP51" s="2">
        <v>1800</v>
      </c>
      <c r="AQ51" s="2">
        <v>1795</v>
      </c>
      <c r="AR51" s="2">
        <v>1796</v>
      </c>
      <c r="AS51" s="2">
        <v>1793</v>
      </c>
      <c r="AT51" s="2">
        <v>1793</v>
      </c>
      <c r="AU51" s="2">
        <v>1791</v>
      </c>
      <c r="AV51" s="2">
        <v>1788</v>
      </c>
      <c r="AW51" s="2">
        <v>1787</v>
      </c>
      <c r="AX51" s="2">
        <v>1788</v>
      </c>
      <c r="AY51" s="2">
        <v>1786</v>
      </c>
      <c r="AZ51" s="2">
        <v>1785</v>
      </c>
      <c r="BA51" s="2">
        <v>1784</v>
      </c>
      <c r="BB51" s="2">
        <v>1782</v>
      </c>
      <c r="BC51" s="2">
        <v>1787</v>
      </c>
      <c r="BD51" s="2">
        <v>1789</v>
      </c>
      <c r="BE51" s="2">
        <v>1788</v>
      </c>
      <c r="BF51" s="2">
        <v>1789</v>
      </c>
      <c r="BG51" s="2">
        <v>1793</v>
      </c>
      <c r="BH51" s="2">
        <v>1794</v>
      </c>
      <c r="BI51" s="2">
        <v>1798</v>
      </c>
      <c r="BJ51" s="2">
        <v>1799</v>
      </c>
      <c r="BK51" s="2">
        <v>1806</v>
      </c>
      <c r="BL51" s="2">
        <v>1807</v>
      </c>
      <c r="BM51" s="2">
        <v>1812</v>
      </c>
      <c r="BN51" s="2">
        <v>1818</v>
      </c>
      <c r="BO51" s="2">
        <v>1821</v>
      </c>
      <c r="BP51" s="2">
        <v>1822</v>
      </c>
      <c r="BQ51" s="2">
        <v>1826</v>
      </c>
      <c r="BR51" s="2">
        <v>1827</v>
      </c>
      <c r="BS51" s="2">
        <v>1830</v>
      </c>
      <c r="BT51" s="2">
        <v>1835</v>
      </c>
      <c r="BU51" s="2">
        <v>1837</v>
      </c>
      <c r="BV51" s="2">
        <v>1839</v>
      </c>
      <c r="BW51" s="2">
        <v>1838</v>
      </c>
      <c r="BX51" s="2">
        <v>1839</v>
      </c>
      <c r="BY51" s="2">
        <v>1840</v>
      </c>
      <c r="BZ51" s="2">
        <v>1841</v>
      </c>
      <c r="CA51" s="2">
        <v>1844</v>
      </c>
      <c r="CB51" s="2">
        <v>1846</v>
      </c>
      <c r="CC51" s="2">
        <v>1847</v>
      </c>
    </row>
    <row r="52" spans="1:81" x14ac:dyDescent="0.25">
      <c r="A52" s="2" t="str">
        <f>"Externe emigratie"</f>
        <v>Externe emigratie</v>
      </c>
      <c r="B52" s="2">
        <v>662</v>
      </c>
      <c r="C52" s="2">
        <v>603</v>
      </c>
      <c r="D52" s="2">
        <v>723</v>
      </c>
      <c r="E52" s="2">
        <v>766</v>
      </c>
      <c r="F52" s="2">
        <v>822</v>
      </c>
      <c r="G52" s="2">
        <v>844</v>
      </c>
      <c r="H52" s="2">
        <v>886</v>
      </c>
      <c r="I52" s="2">
        <v>864</v>
      </c>
      <c r="J52" s="2">
        <v>901</v>
      </c>
      <c r="K52" s="2">
        <v>933</v>
      </c>
      <c r="L52" s="2">
        <v>947</v>
      </c>
      <c r="M52" s="2">
        <v>1008</v>
      </c>
      <c r="N52" s="2">
        <v>1002</v>
      </c>
      <c r="O52" s="2">
        <v>971</v>
      </c>
      <c r="P52" s="2">
        <v>888</v>
      </c>
      <c r="Q52" s="2">
        <v>972</v>
      </c>
      <c r="R52" s="2">
        <v>1024</v>
      </c>
      <c r="S52" s="2">
        <v>1216</v>
      </c>
      <c r="T52" s="2">
        <v>1132</v>
      </c>
      <c r="U52" s="2">
        <v>1133</v>
      </c>
      <c r="V52" s="2">
        <v>1163</v>
      </c>
      <c r="W52" s="2">
        <v>1171</v>
      </c>
      <c r="X52" s="2">
        <v>1357</v>
      </c>
      <c r="Y52" s="2">
        <v>1431</v>
      </c>
      <c r="Z52" s="2">
        <v>1363</v>
      </c>
      <c r="AA52" s="2">
        <v>1332</v>
      </c>
      <c r="AB52" s="2">
        <v>1462</v>
      </c>
      <c r="AC52" s="2">
        <v>1574</v>
      </c>
      <c r="AD52" s="2">
        <v>1620</v>
      </c>
      <c r="AE52" s="2">
        <v>1646</v>
      </c>
      <c r="AF52" s="2">
        <v>1688</v>
      </c>
      <c r="AG52" s="2">
        <v>1718</v>
      </c>
      <c r="AH52" s="2">
        <v>1748</v>
      </c>
      <c r="AI52" s="2">
        <v>1765</v>
      </c>
      <c r="AJ52" s="2">
        <v>1781</v>
      </c>
      <c r="AK52" s="2">
        <v>1784</v>
      </c>
      <c r="AL52" s="2">
        <v>1772</v>
      </c>
      <c r="AM52" s="2">
        <v>1750</v>
      </c>
      <c r="AN52" s="2">
        <v>1729</v>
      </c>
      <c r="AO52" s="2">
        <v>1715</v>
      </c>
      <c r="AP52" s="2">
        <v>1697</v>
      </c>
      <c r="AQ52" s="2">
        <v>1676</v>
      </c>
      <c r="AR52" s="2">
        <v>1664</v>
      </c>
      <c r="AS52" s="2">
        <v>1649</v>
      </c>
      <c r="AT52" s="2">
        <v>1641</v>
      </c>
      <c r="AU52" s="2">
        <v>1644</v>
      </c>
      <c r="AV52" s="2">
        <v>1641</v>
      </c>
      <c r="AW52" s="2">
        <v>1641</v>
      </c>
      <c r="AX52" s="2">
        <v>1644</v>
      </c>
      <c r="AY52" s="2">
        <v>1643</v>
      </c>
      <c r="AZ52" s="2">
        <v>1640</v>
      </c>
      <c r="BA52" s="2">
        <v>1640</v>
      </c>
      <c r="BB52" s="2">
        <v>1644</v>
      </c>
      <c r="BC52" s="2">
        <v>1645</v>
      </c>
      <c r="BD52" s="2">
        <v>1646</v>
      </c>
      <c r="BE52" s="2">
        <v>1648</v>
      </c>
      <c r="BF52" s="2">
        <v>1649</v>
      </c>
      <c r="BG52" s="2">
        <v>1653</v>
      </c>
      <c r="BH52" s="2">
        <v>1656</v>
      </c>
      <c r="BI52" s="2">
        <v>1661</v>
      </c>
      <c r="BJ52" s="2">
        <v>1662</v>
      </c>
      <c r="BK52" s="2">
        <v>1667</v>
      </c>
      <c r="BL52" s="2">
        <v>1672</v>
      </c>
      <c r="BM52" s="2">
        <v>1674</v>
      </c>
      <c r="BN52" s="2">
        <v>1680</v>
      </c>
      <c r="BO52" s="2">
        <v>1684</v>
      </c>
      <c r="BP52" s="2">
        <v>1684</v>
      </c>
      <c r="BQ52" s="2">
        <v>1689</v>
      </c>
      <c r="BR52" s="2">
        <v>1691</v>
      </c>
      <c r="BS52" s="2">
        <v>1693</v>
      </c>
      <c r="BT52" s="2">
        <v>1698</v>
      </c>
      <c r="BU52" s="2">
        <v>1697</v>
      </c>
      <c r="BV52" s="2">
        <v>1702</v>
      </c>
      <c r="BW52" s="2">
        <v>1703</v>
      </c>
      <c r="BX52" s="2">
        <v>1705</v>
      </c>
      <c r="BY52" s="2">
        <v>1705</v>
      </c>
      <c r="BZ52" s="2">
        <v>1706</v>
      </c>
      <c r="CA52" s="2">
        <v>1707</v>
      </c>
      <c r="CB52" s="2">
        <v>1707</v>
      </c>
      <c r="CC52" s="2">
        <v>1712</v>
      </c>
    </row>
    <row r="53" spans="1:81" x14ac:dyDescent="0.25">
      <c r="A53" s="2" t="str">
        <f>"Toename van de bevolking"</f>
        <v>Toename van de bevolking</v>
      </c>
      <c r="B53" s="2">
        <v>841</v>
      </c>
      <c r="C53" s="2">
        <v>1108</v>
      </c>
      <c r="D53" s="2">
        <v>604</v>
      </c>
      <c r="E53" s="2">
        <v>1064</v>
      </c>
      <c r="F53" s="2">
        <v>707</v>
      </c>
      <c r="G53" s="2">
        <v>602</v>
      </c>
      <c r="H53" s="2">
        <v>501</v>
      </c>
      <c r="I53" s="2">
        <v>747</v>
      </c>
      <c r="J53" s="2">
        <v>735</v>
      </c>
      <c r="K53" s="2">
        <v>943</v>
      </c>
      <c r="L53" s="2">
        <v>764</v>
      </c>
      <c r="M53" s="2">
        <v>810</v>
      </c>
      <c r="N53" s="2">
        <v>706</v>
      </c>
      <c r="O53" s="2">
        <v>856</v>
      </c>
      <c r="P53" s="2">
        <v>1263</v>
      </c>
      <c r="Q53" s="2">
        <v>1332</v>
      </c>
      <c r="R53" s="2">
        <v>1263</v>
      </c>
      <c r="S53" s="2">
        <v>1309</v>
      </c>
      <c r="T53" s="2">
        <v>897</v>
      </c>
      <c r="U53" s="2">
        <v>991</v>
      </c>
      <c r="V53" s="2">
        <v>1118</v>
      </c>
      <c r="W53" s="2">
        <v>1028</v>
      </c>
      <c r="X53" s="2">
        <v>560</v>
      </c>
      <c r="Y53" s="2">
        <v>828</v>
      </c>
      <c r="Z53" s="2">
        <v>554</v>
      </c>
      <c r="AA53" s="2">
        <v>747</v>
      </c>
      <c r="AB53" s="2">
        <v>505</v>
      </c>
      <c r="AC53" s="2">
        <v>476</v>
      </c>
      <c r="AD53" s="2">
        <v>463</v>
      </c>
      <c r="AE53" s="2">
        <v>485</v>
      </c>
      <c r="AF53" s="2">
        <v>441</v>
      </c>
      <c r="AG53" s="2">
        <v>412</v>
      </c>
      <c r="AH53" s="2">
        <v>377</v>
      </c>
      <c r="AI53" s="2">
        <v>366</v>
      </c>
      <c r="AJ53" s="2">
        <v>351</v>
      </c>
      <c r="AK53" s="2">
        <v>363</v>
      </c>
      <c r="AL53" s="2">
        <v>382</v>
      </c>
      <c r="AM53" s="2">
        <v>410</v>
      </c>
      <c r="AN53" s="2">
        <v>436</v>
      </c>
      <c r="AO53" s="2">
        <v>463</v>
      </c>
      <c r="AP53" s="2">
        <v>472</v>
      </c>
      <c r="AQ53" s="2">
        <v>479</v>
      </c>
      <c r="AR53" s="2">
        <v>482</v>
      </c>
      <c r="AS53" s="2">
        <v>478</v>
      </c>
      <c r="AT53" s="2">
        <v>464</v>
      </c>
      <c r="AU53" s="2">
        <v>439</v>
      </c>
      <c r="AV53" s="2">
        <v>408</v>
      </c>
      <c r="AW53" s="2">
        <v>372</v>
      </c>
      <c r="AX53" s="2">
        <v>345</v>
      </c>
      <c r="AY53" s="2">
        <v>309</v>
      </c>
      <c r="AZ53" s="2">
        <v>275</v>
      </c>
      <c r="BA53" s="2">
        <v>250</v>
      </c>
      <c r="BB53" s="2">
        <v>221</v>
      </c>
      <c r="BC53" s="2">
        <v>193</v>
      </c>
      <c r="BD53" s="2">
        <v>177</v>
      </c>
      <c r="BE53" s="2">
        <v>155</v>
      </c>
      <c r="BF53" s="2">
        <v>143</v>
      </c>
      <c r="BG53" s="2">
        <v>124</v>
      </c>
      <c r="BH53" s="2">
        <v>115</v>
      </c>
      <c r="BI53" s="2">
        <v>115</v>
      </c>
      <c r="BJ53" s="2">
        <v>107</v>
      </c>
      <c r="BK53" s="2">
        <v>112</v>
      </c>
      <c r="BL53" s="2">
        <v>114</v>
      </c>
      <c r="BM53" s="2">
        <v>121</v>
      </c>
      <c r="BN53" s="2">
        <v>126</v>
      </c>
      <c r="BO53" s="2">
        <v>140</v>
      </c>
      <c r="BP53" s="2">
        <v>154</v>
      </c>
      <c r="BQ53" s="2">
        <v>169</v>
      </c>
      <c r="BR53" s="2">
        <v>178</v>
      </c>
      <c r="BS53" s="2">
        <v>190</v>
      </c>
      <c r="BT53" s="2">
        <v>198</v>
      </c>
      <c r="BU53" s="2">
        <v>207</v>
      </c>
      <c r="BV53" s="2">
        <v>220</v>
      </c>
      <c r="BW53" s="2">
        <v>221</v>
      </c>
      <c r="BX53" s="2">
        <v>223</v>
      </c>
      <c r="BY53" s="2">
        <v>231</v>
      </c>
      <c r="BZ53" s="2">
        <v>229</v>
      </c>
      <c r="CA53" s="2">
        <v>237</v>
      </c>
      <c r="CB53" s="2">
        <v>241</v>
      </c>
      <c r="CC53" s="2">
        <v>235</v>
      </c>
    </row>
    <row r="54" spans="1:81" x14ac:dyDescent="0.25">
      <c r="A54" s="2" t="str">
        <f>"Statistische aanpassing"</f>
        <v>Statistische aanpassing</v>
      </c>
      <c r="B54" s="2">
        <v>14</v>
      </c>
      <c r="C54" s="2">
        <v>13</v>
      </c>
      <c r="D54" s="2">
        <v>-18</v>
      </c>
      <c r="E54" s="2">
        <v>-1</v>
      </c>
      <c r="F54" s="2">
        <v>-137</v>
      </c>
      <c r="G54" s="2">
        <v>29</v>
      </c>
      <c r="H54" s="2">
        <v>37</v>
      </c>
      <c r="I54" s="2">
        <v>8</v>
      </c>
      <c r="J54" s="2">
        <v>10</v>
      </c>
      <c r="K54" s="2">
        <v>-14</v>
      </c>
      <c r="L54" s="2">
        <v>16</v>
      </c>
      <c r="M54" s="2">
        <v>34</v>
      </c>
      <c r="N54" s="2">
        <v>89</v>
      </c>
      <c r="O54" s="2">
        <v>25</v>
      </c>
      <c r="P54" s="2">
        <v>50</v>
      </c>
      <c r="Q54" s="2">
        <v>46</v>
      </c>
      <c r="R54" s="2">
        <v>40</v>
      </c>
      <c r="S54" s="2">
        <v>127</v>
      </c>
      <c r="T54" s="2">
        <v>95</v>
      </c>
      <c r="U54" s="2">
        <v>16</v>
      </c>
      <c r="V54" s="2">
        <v>-11</v>
      </c>
      <c r="W54" s="2">
        <v>12</v>
      </c>
      <c r="X54" s="2">
        <v>29</v>
      </c>
      <c r="Y54" s="2">
        <v>7</v>
      </c>
      <c r="Z54" s="2">
        <v>40</v>
      </c>
      <c r="AA54" s="2">
        <v>19</v>
      </c>
      <c r="AB54" s="2">
        <v>38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</row>
    <row r="55" spans="1:81" ht="15.75" thickBot="1" x14ac:dyDescent="0.3">
      <c r="A55" s="3" t="str">
        <f>"Bevolking op 31/12"</f>
        <v>Bevolking op 31/12</v>
      </c>
      <c r="B55" s="3">
        <v>119184</v>
      </c>
      <c r="C55" s="3">
        <v>120305</v>
      </c>
      <c r="D55" s="3">
        <v>120891</v>
      </c>
      <c r="E55" s="3">
        <v>121954</v>
      </c>
      <c r="F55" s="3">
        <v>122524</v>
      </c>
      <c r="G55" s="3">
        <v>123155</v>
      </c>
      <c r="H55" s="3">
        <v>123693</v>
      </c>
      <c r="I55" s="3">
        <v>124448</v>
      </c>
      <c r="J55" s="3">
        <v>125193</v>
      </c>
      <c r="K55" s="3">
        <v>126122</v>
      </c>
      <c r="L55" s="3">
        <v>126902</v>
      </c>
      <c r="M55" s="3">
        <v>127746</v>
      </c>
      <c r="N55" s="3">
        <v>128541</v>
      </c>
      <c r="O55" s="3">
        <v>129422</v>
      </c>
      <c r="P55" s="3">
        <v>130735</v>
      </c>
      <c r="Q55" s="3">
        <v>132113</v>
      </c>
      <c r="R55" s="3">
        <v>133416</v>
      </c>
      <c r="S55" s="3">
        <v>134852</v>
      </c>
      <c r="T55" s="3">
        <v>135844</v>
      </c>
      <c r="U55" s="3">
        <v>136851</v>
      </c>
      <c r="V55" s="3">
        <v>137958</v>
      </c>
      <c r="W55" s="3">
        <v>138998</v>
      </c>
      <c r="X55" s="3">
        <v>139587</v>
      </c>
      <c r="Y55" s="3">
        <v>140422</v>
      </c>
      <c r="Z55" s="3">
        <v>141016</v>
      </c>
      <c r="AA55" s="3">
        <v>141782</v>
      </c>
      <c r="AB55" s="3">
        <v>142325</v>
      </c>
      <c r="AC55" s="3">
        <v>142801</v>
      </c>
      <c r="AD55" s="3">
        <v>143264</v>
      </c>
      <c r="AE55" s="3">
        <v>143749</v>
      </c>
      <c r="AF55" s="3">
        <v>144190</v>
      </c>
      <c r="AG55" s="3">
        <v>144602</v>
      </c>
      <c r="AH55" s="3">
        <v>144979</v>
      </c>
      <c r="AI55" s="3">
        <v>145345</v>
      </c>
      <c r="AJ55" s="3">
        <v>145696</v>
      </c>
      <c r="AK55" s="3">
        <v>146059</v>
      </c>
      <c r="AL55" s="3">
        <v>146441</v>
      </c>
      <c r="AM55" s="3">
        <v>146851</v>
      </c>
      <c r="AN55" s="3">
        <v>147287</v>
      </c>
      <c r="AO55" s="3">
        <v>147750</v>
      </c>
      <c r="AP55" s="3">
        <v>148222</v>
      </c>
      <c r="AQ55" s="3">
        <v>148701</v>
      </c>
      <c r="AR55" s="3">
        <v>149183</v>
      </c>
      <c r="AS55" s="3">
        <v>149661</v>
      </c>
      <c r="AT55" s="3">
        <v>150125</v>
      </c>
      <c r="AU55" s="3">
        <v>150564</v>
      </c>
      <c r="AV55" s="3">
        <v>150972</v>
      </c>
      <c r="AW55" s="3">
        <v>151344</v>
      </c>
      <c r="AX55" s="3">
        <v>151689</v>
      </c>
      <c r="AY55" s="3">
        <v>151998</v>
      </c>
      <c r="AZ55" s="3">
        <v>152273</v>
      </c>
      <c r="BA55" s="3">
        <v>152523</v>
      </c>
      <c r="BB55" s="3">
        <v>152744</v>
      </c>
      <c r="BC55" s="3">
        <v>152937</v>
      </c>
      <c r="BD55" s="3">
        <v>153114</v>
      </c>
      <c r="BE55" s="3">
        <v>153269</v>
      </c>
      <c r="BF55" s="3">
        <v>153412</v>
      </c>
      <c r="BG55" s="3">
        <v>153536</v>
      </c>
      <c r="BH55" s="3">
        <v>153651</v>
      </c>
      <c r="BI55" s="3">
        <v>153766</v>
      </c>
      <c r="BJ55" s="3">
        <v>153873</v>
      </c>
      <c r="BK55" s="3">
        <v>153985</v>
      </c>
      <c r="BL55" s="3">
        <v>154099</v>
      </c>
      <c r="BM55" s="3">
        <v>154220</v>
      </c>
      <c r="BN55" s="3">
        <v>154346</v>
      </c>
      <c r="BO55" s="3">
        <v>154486</v>
      </c>
      <c r="BP55" s="3">
        <v>154640</v>
      </c>
      <c r="BQ55" s="3">
        <v>154809</v>
      </c>
      <c r="BR55" s="3">
        <v>154987</v>
      </c>
      <c r="BS55" s="3">
        <v>155177</v>
      </c>
      <c r="BT55" s="3">
        <v>155375</v>
      </c>
      <c r="BU55" s="3">
        <v>155582</v>
      </c>
      <c r="BV55" s="3">
        <v>155802</v>
      </c>
      <c r="BW55" s="3">
        <v>156023</v>
      </c>
      <c r="BX55" s="3">
        <v>156246</v>
      </c>
      <c r="BY55" s="3">
        <v>156477</v>
      </c>
      <c r="BZ55" s="3">
        <v>156706</v>
      </c>
      <c r="CA55" s="3">
        <v>156943</v>
      </c>
      <c r="CB55" s="3">
        <v>157184</v>
      </c>
      <c r="CC55" s="3">
        <v>157419</v>
      </c>
    </row>
    <row r="56" spans="1:81" x14ac:dyDescent="0.25">
      <c r="A56" t="s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BB6B5-E548-4A0A-9689-5F9E0DEFD77D}">
  <dimension ref="A1:CD56"/>
  <sheetViews>
    <sheetView workbookViewId="0"/>
  </sheetViews>
  <sheetFormatPr defaultRowHeight="15" x14ac:dyDescent="0.25"/>
  <cols>
    <col min="1" max="1" width="35.7109375" customWidth="1"/>
    <col min="2" max="81" width="7" bestFit="1" customWidth="1"/>
  </cols>
  <sheetData>
    <row r="1" spans="1:82" x14ac:dyDescent="0.25">
      <c r="A1" s="1" t="s">
        <v>33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"Bevolking op 01/01"</f>
        <v>Bevolking op 01/01</v>
      </c>
      <c r="B5" s="2">
        <v>423719</v>
      </c>
      <c r="C5" s="2">
        <v>426305</v>
      </c>
      <c r="D5" s="2">
        <v>429586</v>
      </c>
      <c r="E5" s="2">
        <v>432103</v>
      </c>
      <c r="F5" s="2">
        <v>434446</v>
      </c>
      <c r="G5" s="2">
        <v>435677</v>
      </c>
      <c r="H5" s="2">
        <v>437426</v>
      </c>
      <c r="I5" s="2">
        <v>438864</v>
      </c>
      <c r="J5" s="2">
        <v>441205</v>
      </c>
      <c r="K5" s="2">
        <v>443903</v>
      </c>
      <c r="L5" s="2">
        <v>445824</v>
      </c>
      <c r="M5" s="2">
        <v>447775</v>
      </c>
      <c r="N5" s="2">
        <v>450395</v>
      </c>
      <c r="O5" s="2">
        <v>452856</v>
      </c>
      <c r="P5" s="2">
        <v>455863</v>
      </c>
      <c r="Q5" s="2">
        <v>458574</v>
      </c>
      <c r="R5" s="2">
        <v>461983</v>
      </c>
      <c r="S5" s="2">
        <v>465380</v>
      </c>
      <c r="T5" s="2">
        <v>468605</v>
      </c>
      <c r="U5" s="2">
        <v>472281</v>
      </c>
      <c r="V5" s="2">
        <v>476835</v>
      </c>
      <c r="W5" s="2">
        <v>480105</v>
      </c>
      <c r="X5" s="2">
        <v>482451</v>
      </c>
      <c r="Y5" s="2">
        <v>484737</v>
      </c>
      <c r="Z5" s="2">
        <v>487145</v>
      </c>
      <c r="AA5" s="2">
        <v>489204</v>
      </c>
      <c r="AB5" s="2">
        <v>491285</v>
      </c>
      <c r="AC5" s="2">
        <v>493073</v>
      </c>
      <c r="AD5" s="2">
        <v>495025</v>
      </c>
      <c r="AE5" s="2">
        <v>496973</v>
      </c>
      <c r="AF5" s="2">
        <v>498920</v>
      </c>
      <c r="AG5" s="2">
        <v>500818</v>
      </c>
      <c r="AH5" s="2">
        <v>502669</v>
      </c>
      <c r="AI5" s="2">
        <v>504455</v>
      </c>
      <c r="AJ5" s="2">
        <v>506222</v>
      </c>
      <c r="AK5" s="2">
        <v>507985</v>
      </c>
      <c r="AL5" s="2">
        <v>509763</v>
      </c>
      <c r="AM5" s="2">
        <v>511571</v>
      </c>
      <c r="AN5" s="2">
        <v>513460</v>
      </c>
      <c r="AO5" s="2">
        <v>515409</v>
      </c>
      <c r="AP5" s="2">
        <v>517423</v>
      </c>
      <c r="AQ5" s="2">
        <v>519406</v>
      </c>
      <c r="AR5" s="2">
        <v>521351</v>
      </c>
      <c r="AS5" s="2">
        <v>523256</v>
      </c>
      <c r="AT5" s="2">
        <v>525093</v>
      </c>
      <c r="AU5" s="2">
        <v>526852</v>
      </c>
      <c r="AV5" s="2">
        <v>528544</v>
      </c>
      <c r="AW5" s="2">
        <v>530141</v>
      </c>
      <c r="AX5" s="2">
        <v>531654</v>
      </c>
      <c r="AY5" s="2">
        <v>533076</v>
      </c>
      <c r="AZ5" s="2">
        <v>534409</v>
      </c>
      <c r="BA5" s="2">
        <v>535651</v>
      </c>
      <c r="BB5" s="2">
        <v>536810</v>
      </c>
      <c r="BC5" s="2">
        <v>537874</v>
      </c>
      <c r="BD5" s="2">
        <v>538850</v>
      </c>
      <c r="BE5" s="2">
        <v>539766</v>
      </c>
      <c r="BF5" s="2">
        <v>540637</v>
      </c>
      <c r="BG5" s="2">
        <v>541484</v>
      </c>
      <c r="BH5" s="2">
        <v>542313</v>
      </c>
      <c r="BI5" s="2">
        <v>543135</v>
      </c>
      <c r="BJ5" s="2">
        <v>543956</v>
      </c>
      <c r="BK5" s="2">
        <v>544777</v>
      </c>
      <c r="BL5" s="2">
        <v>545632</v>
      </c>
      <c r="BM5" s="2">
        <v>546516</v>
      </c>
      <c r="BN5" s="2">
        <v>547445</v>
      </c>
      <c r="BO5" s="2">
        <v>548413</v>
      </c>
      <c r="BP5" s="2">
        <v>549439</v>
      </c>
      <c r="BQ5" s="2">
        <v>550519</v>
      </c>
      <c r="BR5" s="2">
        <v>551666</v>
      </c>
      <c r="BS5" s="2">
        <v>552873</v>
      </c>
      <c r="BT5" s="2">
        <v>554132</v>
      </c>
      <c r="BU5" s="2">
        <v>555447</v>
      </c>
      <c r="BV5" s="2">
        <v>556810</v>
      </c>
      <c r="BW5" s="2">
        <v>558209</v>
      </c>
      <c r="BX5" s="2">
        <v>559648</v>
      </c>
      <c r="BY5" s="2">
        <v>561116</v>
      </c>
      <c r="BZ5" s="2">
        <v>562598</v>
      </c>
      <c r="CA5" s="2">
        <v>564105</v>
      </c>
      <c r="CB5" s="2">
        <v>565620</v>
      </c>
      <c r="CC5" s="2">
        <v>567133</v>
      </c>
    </row>
    <row r="6" spans="1:82" x14ac:dyDescent="0.25">
      <c r="A6" s="2" t="str">
        <f>"Natuurlijk saldo"</f>
        <v>Natuurlijk saldo</v>
      </c>
      <c r="B6" s="2">
        <v>747</v>
      </c>
      <c r="C6" s="2">
        <v>1098</v>
      </c>
      <c r="D6" s="2">
        <v>404</v>
      </c>
      <c r="E6" s="2">
        <v>444</v>
      </c>
      <c r="F6" s="2">
        <v>236</v>
      </c>
      <c r="G6" s="2">
        <v>610</v>
      </c>
      <c r="H6" s="2">
        <v>526</v>
      </c>
      <c r="I6" s="2">
        <v>643</v>
      </c>
      <c r="J6" s="2">
        <v>486</v>
      </c>
      <c r="K6" s="2">
        <v>640</v>
      </c>
      <c r="L6" s="2">
        <v>408</v>
      </c>
      <c r="M6" s="2">
        <v>158</v>
      </c>
      <c r="N6" s="2">
        <v>388</v>
      </c>
      <c r="O6" s="2">
        <v>535</v>
      </c>
      <c r="P6" s="2">
        <v>463</v>
      </c>
      <c r="Q6" s="2">
        <v>744</v>
      </c>
      <c r="R6" s="2">
        <v>852</v>
      </c>
      <c r="S6" s="2">
        <v>638</v>
      </c>
      <c r="T6" s="2">
        <v>680</v>
      </c>
      <c r="U6" s="2">
        <v>659</v>
      </c>
      <c r="V6" s="2">
        <v>663</v>
      </c>
      <c r="W6" s="2">
        <v>265</v>
      </c>
      <c r="X6" s="2">
        <v>78</v>
      </c>
      <c r="Y6" s="2">
        <v>205</v>
      </c>
      <c r="Z6" s="2">
        <v>-99</v>
      </c>
      <c r="AA6" s="2">
        <v>-42</v>
      </c>
      <c r="AB6" s="2">
        <v>-328</v>
      </c>
      <c r="AC6" s="2">
        <v>-257</v>
      </c>
      <c r="AD6" s="2">
        <v>-191</v>
      </c>
      <c r="AE6" s="2">
        <v>-120</v>
      </c>
      <c r="AF6" s="2">
        <v>-61</v>
      </c>
      <c r="AG6" s="2">
        <v>-4</v>
      </c>
      <c r="AH6" s="2">
        <v>48</v>
      </c>
      <c r="AI6" s="2">
        <v>97</v>
      </c>
      <c r="AJ6" s="2">
        <v>150</v>
      </c>
      <c r="AK6" s="2">
        <v>209</v>
      </c>
      <c r="AL6" s="2">
        <v>263</v>
      </c>
      <c r="AM6" s="2">
        <v>325</v>
      </c>
      <c r="AN6" s="2">
        <v>386</v>
      </c>
      <c r="AO6" s="2">
        <v>450</v>
      </c>
      <c r="AP6" s="2">
        <v>400</v>
      </c>
      <c r="AQ6" s="2">
        <v>344</v>
      </c>
      <c r="AR6" s="2">
        <v>285</v>
      </c>
      <c r="AS6" s="2">
        <v>215</v>
      </c>
      <c r="AT6" s="2">
        <v>137</v>
      </c>
      <c r="AU6" s="2">
        <v>55</v>
      </c>
      <c r="AV6" s="2">
        <v>-34</v>
      </c>
      <c r="AW6" s="2">
        <v>-124</v>
      </c>
      <c r="AX6" s="2">
        <v>-220</v>
      </c>
      <c r="AY6" s="2">
        <v>-316</v>
      </c>
      <c r="AZ6" s="2">
        <v>-411</v>
      </c>
      <c r="BA6" s="2">
        <v>-504</v>
      </c>
      <c r="BB6" s="2">
        <v>-592</v>
      </c>
      <c r="BC6" s="2">
        <v>-670</v>
      </c>
      <c r="BD6" s="2">
        <v>-730</v>
      </c>
      <c r="BE6" s="2">
        <v>-773</v>
      </c>
      <c r="BF6" s="2">
        <v>-804</v>
      </c>
      <c r="BG6" s="2">
        <v>-827</v>
      </c>
      <c r="BH6" s="2">
        <v>-831</v>
      </c>
      <c r="BI6" s="2">
        <v>-828</v>
      </c>
      <c r="BJ6" s="2">
        <v>-816</v>
      </c>
      <c r="BK6" s="2">
        <v>-786</v>
      </c>
      <c r="BL6" s="2">
        <v>-756</v>
      </c>
      <c r="BM6" s="2">
        <v>-714</v>
      </c>
      <c r="BN6" s="2">
        <v>-664</v>
      </c>
      <c r="BO6" s="2">
        <v>-610</v>
      </c>
      <c r="BP6" s="2">
        <v>-557</v>
      </c>
      <c r="BQ6" s="2">
        <v>-501</v>
      </c>
      <c r="BR6" s="2">
        <v>-442</v>
      </c>
      <c r="BS6" s="2">
        <v>-388</v>
      </c>
      <c r="BT6" s="2">
        <v>-342</v>
      </c>
      <c r="BU6" s="2">
        <v>-298</v>
      </c>
      <c r="BV6" s="2">
        <v>-266</v>
      </c>
      <c r="BW6" s="2">
        <v>-233</v>
      </c>
      <c r="BX6" s="2">
        <v>-210</v>
      </c>
      <c r="BY6" s="2">
        <v>-193</v>
      </c>
      <c r="BZ6" s="2">
        <v>-185</v>
      </c>
      <c r="CA6" s="2">
        <v>-179</v>
      </c>
      <c r="CB6" s="2">
        <v>-180</v>
      </c>
      <c r="CC6" s="2">
        <v>-194</v>
      </c>
    </row>
    <row r="7" spans="1:82" x14ac:dyDescent="0.25">
      <c r="A7" s="2" t="str">
        <f>"Geboorten"</f>
        <v>Geboorten</v>
      </c>
      <c r="B7" s="2">
        <v>5674</v>
      </c>
      <c r="C7" s="2">
        <v>5699</v>
      </c>
      <c r="D7" s="2">
        <v>5315</v>
      </c>
      <c r="E7" s="2">
        <v>5284</v>
      </c>
      <c r="F7" s="2">
        <v>5129</v>
      </c>
      <c r="G7" s="2">
        <v>5259</v>
      </c>
      <c r="H7" s="2">
        <v>5252</v>
      </c>
      <c r="I7" s="2">
        <v>5360</v>
      </c>
      <c r="J7" s="2">
        <v>5198</v>
      </c>
      <c r="K7" s="2">
        <v>5454</v>
      </c>
      <c r="L7" s="2">
        <v>5191</v>
      </c>
      <c r="M7" s="2">
        <v>5054</v>
      </c>
      <c r="N7" s="2">
        <v>5204</v>
      </c>
      <c r="O7" s="2">
        <v>5272</v>
      </c>
      <c r="P7" s="2">
        <v>5263</v>
      </c>
      <c r="Q7" s="2">
        <v>5387</v>
      </c>
      <c r="R7" s="2">
        <v>5446</v>
      </c>
      <c r="S7" s="2">
        <v>5465</v>
      </c>
      <c r="T7" s="2">
        <v>5438</v>
      </c>
      <c r="U7" s="2">
        <v>5509</v>
      </c>
      <c r="V7" s="2">
        <v>5496</v>
      </c>
      <c r="W7" s="2">
        <v>5370</v>
      </c>
      <c r="X7" s="2">
        <v>5325</v>
      </c>
      <c r="Y7" s="2">
        <v>5169</v>
      </c>
      <c r="Z7" s="2">
        <v>5091</v>
      </c>
      <c r="AA7" s="2">
        <v>5010</v>
      </c>
      <c r="AB7" s="2">
        <v>4804</v>
      </c>
      <c r="AC7" s="2">
        <v>4907</v>
      </c>
      <c r="AD7" s="2">
        <v>4967</v>
      </c>
      <c r="AE7" s="2">
        <v>5034</v>
      </c>
      <c r="AF7" s="2">
        <v>5092</v>
      </c>
      <c r="AG7" s="2">
        <v>5148</v>
      </c>
      <c r="AH7" s="2">
        <v>5202</v>
      </c>
      <c r="AI7" s="2">
        <v>5257</v>
      </c>
      <c r="AJ7" s="2">
        <v>5314</v>
      </c>
      <c r="AK7" s="2">
        <v>5386</v>
      </c>
      <c r="AL7" s="2">
        <v>5457</v>
      </c>
      <c r="AM7" s="2">
        <v>5538</v>
      </c>
      <c r="AN7" s="2">
        <v>5625</v>
      </c>
      <c r="AO7" s="2">
        <v>5722</v>
      </c>
      <c r="AP7" s="2">
        <v>5710</v>
      </c>
      <c r="AQ7" s="2">
        <v>5707</v>
      </c>
      <c r="AR7" s="2">
        <v>5702</v>
      </c>
      <c r="AS7" s="2">
        <v>5693</v>
      </c>
      <c r="AT7" s="2">
        <v>5685</v>
      </c>
      <c r="AU7" s="2">
        <v>5674</v>
      </c>
      <c r="AV7" s="2">
        <v>5660</v>
      </c>
      <c r="AW7" s="2">
        <v>5642</v>
      </c>
      <c r="AX7" s="2">
        <v>5618</v>
      </c>
      <c r="AY7" s="2">
        <v>5592</v>
      </c>
      <c r="AZ7" s="2">
        <v>5561</v>
      </c>
      <c r="BA7" s="2">
        <v>5529</v>
      </c>
      <c r="BB7" s="2">
        <v>5493</v>
      </c>
      <c r="BC7" s="2">
        <v>5464</v>
      </c>
      <c r="BD7" s="2">
        <v>5443</v>
      </c>
      <c r="BE7" s="2">
        <v>5435</v>
      </c>
      <c r="BF7" s="2">
        <v>5436</v>
      </c>
      <c r="BG7" s="2">
        <v>5446</v>
      </c>
      <c r="BH7" s="2">
        <v>5467</v>
      </c>
      <c r="BI7" s="2">
        <v>5492</v>
      </c>
      <c r="BJ7" s="2">
        <v>5522</v>
      </c>
      <c r="BK7" s="2">
        <v>5561</v>
      </c>
      <c r="BL7" s="2">
        <v>5602</v>
      </c>
      <c r="BM7" s="2">
        <v>5646</v>
      </c>
      <c r="BN7" s="2">
        <v>5694</v>
      </c>
      <c r="BO7" s="2">
        <v>5741</v>
      </c>
      <c r="BP7" s="2">
        <v>5783</v>
      </c>
      <c r="BQ7" s="2">
        <v>5822</v>
      </c>
      <c r="BR7" s="2">
        <v>5859</v>
      </c>
      <c r="BS7" s="2">
        <v>5890</v>
      </c>
      <c r="BT7" s="2">
        <v>5913</v>
      </c>
      <c r="BU7" s="2">
        <v>5932</v>
      </c>
      <c r="BV7" s="2">
        <v>5942</v>
      </c>
      <c r="BW7" s="2">
        <v>5951</v>
      </c>
      <c r="BX7" s="2">
        <v>5952</v>
      </c>
      <c r="BY7" s="2">
        <v>5947</v>
      </c>
      <c r="BZ7" s="2">
        <v>5939</v>
      </c>
      <c r="CA7" s="2">
        <v>5930</v>
      </c>
      <c r="CB7" s="2">
        <v>5918</v>
      </c>
      <c r="CC7" s="2">
        <v>5904</v>
      </c>
    </row>
    <row r="8" spans="1:82" x14ac:dyDescent="0.25">
      <c r="A8" s="2" t="str">
        <f>"Overlijdens"</f>
        <v>Overlijdens</v>
      </c>
      <c r="B8" s="2">
        <v>4927</v>
      </c>
      <c r="C8" s="2">
        <v>4601</v>
      </c>
      <c r="D8" s="2">
        <v>4911</v>
      </c>
      <c r="E8" s="2">
        <v>4840</v>
      </c>
      <c r="F8" s="2">
        <v>4893</v>
      </c>
      <c r="G8" s="2">
        <v>4649</v>
      </c>
      <c r="H8" s="2">
        <v>4726</v>
      </c>
      <c r="I8" s="2">
        <v>4717</v>
      </c>
      <c r="J8" s="2">
        <v>4712</v>
      </c>
      <c r="K8" s="2">
        <v>4814</v>
      </c>
      <c r="L8" s="2">
        <v>4783</v>
      </c>
      <c r="M8" s="2">
        <v>4896</v>
      </c>
      <c r="N8" s="2">
        <v>4816</v>
      </c>
      <c r="O8" s="2">
        <v>4737</v>
      </c>
      <c r="P8" s="2">
        <v>4800</v>
      </c>
      <c r="Q8" s="2">
        <v>4643</v>
      </c>
      <c r="R8" s="2">
        <v>4594</v>
      </c>
      <c r="S8" s="2">
        <v>4827</v>
      </c>
      <c r="T8" s="2">
        <v>4758</v>
      </c>
      <c r="U8" s="2">
        <v>4850</v>
      </c>
      <c r="V8" s="2">
        <v>4833</v>
      </c>
      <c r="W8" s="2">
        <v>5105</v>
      </c>
      <c r="X8" s="2">
        <v>5247</v>
      </c>
      <c r="Y8" s="2">
        <v>4964</v>
      </c>
      <c r="Z8" s="2">
        <v>5190</v>
      </c>
      <c r="AA8" s="2">
        <v>5052</v>
      </c>
      <c r="AB8" s="2">
        <v>5132</v>
      </c>
      <c r="AC8" s="2">
        <v>5164</v>
      </c>
      <c r="AD8" s="2">
        <v>5158</v>
      </c>
      <c r="AE8" s="2">
        <v>5154</v>
      </c>
      <c r="AF8" s="2">
        <v>5153</v>
      </c>
      <c r="AG8" s="2">
        <v>5152</v>
      </c>
      <c r="AH8" s="2">
        <v>5154</v>
      </c>
      <c r="AI8" s="2">
        <v>5160</v>
      </c>
      <c r="AJ8" s="2">
        <v>5164</v>
      </c>
      <c r="AK8" s="2">
        <v>5177</v>
      </c>
      <c r="AL8" s="2">
        <v>5194</v>
      </c>
      <c r="AM8" s="2">
        <v>5213</v>
      </c>
      <c r="AN8" s="2">
        <v>5239</v>
      </c>
      <c r="AO8" s="2">
        <v>5272</v>
      </c>
      <c r="AP8" s="2">
        <v>5310</v>
      </c>
      <c r="AQ8" s="2">
        <v>5363</v>
      </c>
      <c r="AR8" s="2">
        <v>5417</v>
      </c>
      <c r="AS8" s="2">
        <v>5478</v>
      </c>
      <c r="AT8" s="2">
        <v>5548</v>
      </c>
      <c r="AU8" s="2">
        <v>5619</v>
      </c>
      <c r="AV8" s="2">
        <v>5694</v>
      </c>
      <c r="AW8" s="2">
        <v>5766</v>
      </c>
      <c r="AX8" s="2">
        <v>5838</v>
      </c>
      <c r="AY8" s="2">
        <v>5908</v>
      </c>
      <c r="AZ8" s="2">
        <v>5972</v>
      </c>
      <c r="BA8" s="2">
        <v>6033</v>
      </c>
      <c r="BB8" s="2">
        <v>6085</v>
      </c>
      <c r="BC8" s="2">
        <v>6134</v>
      </c>
      <c r="BD8" s="2">
        <v>6173</v>
      </c>
      <c r="BE8" s="2">
        <v>6208</v>
      </c>
      <c r="BF8" s="2">
        <v>6240</v>
      </c>
      <c r="BG8" s="2">
        <v>6273</v>
      </c>
      <c r="BH8" s="2">
        <v>6298</v>
      </c>
      <c r="BI8" s="2">
        <v>6320</v>
      </c>
      <c r="BJ8" s="2">
        <v>6338</v>
      </c>
      <c r="BK8" s="2">
        <v>6347</v>
      </c>
      <c r="BL8" s="2">
        <v>6358</v>
      </c>
      <c r="BM8" s="2">
        <v>6360</v>
      </c>
      <c r="BN8" s="2">
        <v>6358</v>
      </c>
      <c r="BO8" s="2">
        <v>6351</v>
      </c>
      <c r="BP8" s="2">
        <v>6340</v>
      </c>
      <c r="BQ8" s="2">
        <v>6323</v>
      </c>
      <c r="BR8" s="2">
        <v>6301</v>
      </c>
      <c r="BS8" s="2">
        <v>6278</v>
      </c>
      <c r="BT8" s="2">
        <v>6255</v>
      </c>
      <c r="BU8" s="2">
        <v>6230</v>
      </c>
      <c r="BV8" s="2">
        <v>6208</v>
      </c>
      <c r="BW8" s="2">
        <v>6184</v>
      </c>
      <c r="BX8" s="2">
        <v>6162</v>
      </c>
      <c r="BY8" s="2">
        <v>6140</v>
      </c>
      <c r="BZ8" s="2">
        <v>6124</v>
      </c>
      <c r="CA8" s="2">
        <v>6109</v>
      </c>
      <c r="CB8" s="2">
        <v>6098</v>
      </c>
      <c r="CC8" s="2">
        <v>6098</v>
      </c>
    </row>
    <row r="9" spans="1:82" x14ac:dyDescent="0.25">
      <c r="A9" s="2" t="str">
        <f>"Intern migratiesaldo"</f>
        <v>Intern migratiesaldo</v>
      </c>
      <c r="B9" s="2">
        <v>1289</v>
      </c>
      <c r="C9" s="2">
        <v>1665</v>
      </c>
      <c r="D9" s="2">
        <v>1708</v>
      </c>
      <c r="E9" s="2">
        <v>1441</v>
      </c>
      <c r="F9" s="2">
        <v>1096</v>
      </c>
      <c r="G9" s="2">
        <v>791</v>
      </c>
      <c r="H9" s="2">
        <v>1128</v>
      </c>
      <c r="I9" s="2">
        <v>1400</v>
      </c>
      <c r="J9" s="2">
        <v>1822</v>
      </c>
      <c r="K9" s="2">
        <v>1372</v>
      </c>
      <c r="L9" s="2">
        <v>1033</v>
      </c>
      <c r="M9" s="2">
        <v>1883</v>
      </c>
      <c r="N9" s="2">
        <v>1735</v>
      </c>
      <c r="O9" s="2">
        <v>1687</v>
      </c>
      <c r="P9" s="2">
        <v>1699</v>
      </c>
      <c r="Q9" s="2">
        <v>1829</v>
      </c>
      <c r="R9" s="2">
        <v>1832</v>
      </c>
      <c r="S9" s="2">
        <v>1671</v>
      </c>
      <c r="T9" s="2">
        <v>1591</v>
      </c>
      <c r="U9" s="2">
        <v>1924</v>
      </c>
      <c r="V9" s="2">
        <v>1386</v>
      </c>
      <c r="W9" s="2">
        <v>1642</v>
      </c>
      <c r="X9" s="2">
        <v>1705</v>
      </c>
      <c r="Y9" s="2">
        <v>1428</v>
      </c>
      <c r="Z9" s="2">
        <v>807</v>
      </c>
      <c r="AA9" s="2">
        <v>991</v>
      </c>
      <c r="AB9" s="2">
        <v>469</v>
      </c>
      <c r="AC9" s="2">
        <v>847</v>
      </c>
      <c r="AD9" s="2">
        <v>817</v>
      </c>
      <c r="AE9" s="2">
        <v>745</v>
      </c>
      <c r="AF9" s="2">
        <v>732</v>
      </c>
      <c r="AG9" s="2">
        <v>710</v>
      </c>
      <c r="AH9" s="2">
        <v>697</v>
      </c>
      <c r="AI9" s="2">
        <v>692</v>
      </c>
      <c r="AJ9" s="2">
        <v>695</v>
      </c>
      <c r="AK9" s="2">
        <v>694</v>
      </c>
      <c r="AL9" s="2">
        <v>676</v>
      </c>
      <c r="AM9" s="2">
        <v>687</v>
      </c>
      <c r="AN9" s="2">
        <v>679</v>
      </c>
      <c r="AO9" s="2">
        <v>684</v>
      </c>
      <c r="AP9" s="2">
        <v>673</v>
      </c>
      <c r="AQ9" s="2">
        <v>670</v>
      </c>
      <c r="AR9" s="2">
        <v>674</v>
      </c>
      <c r="AS9" s="2">
        <v>653</v>
      </c>
      <c r="AT9" s="2">
        <v>639</v>
      </c>
      <c r="AU9" s="2">
        <v>655</v>
      </c>
      <c r="AV9" s="2">
        <v>652</v>
      </c>
      <c r="AW9" s="2">
        <v>660</v>
      </c>
      <c r="AX9" s="2">
        <v>668</v>
      </c>
      <c r="AY9" s="2">
        <v>673</v>
      </c>
      <c r="AZ9" s="2">
        <v>676</v>
      </c>
      <c r="BA9" s="2">
        <v>687</v>
      </c>
      <c r="BB9" s="2">
        <v>683</v>
      </c>
      <c r="BC9" s="2">
        <v>672</v>
      </c>
      <c r="BD9" s="2">
        <v>668</v>
      </c>
      <c r="BE9" s="2">
        <v>663</v>
      </c>
      <c r="BF9" s="2">
        <v>673</v>
      </c>
      <c r="BG9" s="2">
        <v>674</v>
      </c>
      <c r="BH9" s="2">
        <v>670</v>
      </c>
      <c r="BI9" s="2">
        <v>671</v>
      </c>
      <c r="BJ9" s="2">
        <v>657</v>
      </c>
      <c r="BK9" s="2">
        <v>665</v>
      </c>
      <c r="BL9" s="2">
        <v>658</v>
      </c>
      <c r="BM9" s="2">
        <v>661</v>
      </c>
      <c r="BN9" s="2">
        <v>652</v>
      </c>
      <c r="BO9" s="2">
        <v>655</v>
      </c>
      <c r="BP9" s="2">
        <v>659</v>
      </c>
      <c r="BQ9" s="2">
        <v>669</v>
      </c>
      <c r="BR9" s="2">
        <v>668</v>
      </c>
      <c r="BS9" s="2">
        <v>665</v>
      </c>
      <c r="BT9" s="2">
        <v>675</v>
      </c>
      <c r="BU9" s="2">
        <v>681</v>
      </c>
      <c r="BV9" s="2">
        <v>687</v>
      </c>
      <c r="BW9" s="2">
        <v>684</v>
      </c>
      <c r="BX9" s="2">
        <v>693</v>
      </c>
      <c r="BY9" s="2">
        <v>690</v>
      </c>
      <c r="BZ9" s="2">
        <v>708</v>
      </c>
      <c r="CA9" s="2">
        <v>713</v>
      </c>
      <c r="CB9" s="2">
        <v>707</v>
      </c>
      <c r="CC9" s="2">
        <v>721</v>
      </c>
    </row>
    <row r="10" spans="1:82" x14ac:dyDescent="0.25">
      <c r="A10" s="2" t="str">
        <f>"Interne immigratie"</f>
        <v>Interne immigratie</v>
      </c>
      <c r="B10" s="2">
        <v>8710</v>
      </c>
      <c r="C10" s="2">
        <v>9713</v>
      </c>
      <c r="D10" s="2">
        <v>9854</v>
      </c>
      <c r="E10" s="2">
        <v>10174</v>
      </c>
      <c r="F10" s="2">
        <v>9863</v>
      </c>
      <c r="G10" s="2">
        <v>9699</v>
      </c>
      <c r="H10" s="2">
        <v>10052</v>
      </c>
      <c r="I10" s="2">
        <v>10228</v>
      </c>
      <c r="J10" s="2">
        <v>10437</v>
      </c>
      <c r="K10" s="2">
        <v>10091</v>
      </c>
      <c r="L10" s="2">
        <v>9888</v>
      </c>
      <c r="M10" s="2">
        <v>10735</v>
      </c>
      <c r="N10" s="2">
        <v>10670</v>
      </c>
      <c r="O10" s="2">
        <v>10988</v>
      </c>
      <c r="P10" s="2">
        <v>10884</v>
      </c>
      <c r="Q10" s="2">
        <v>11236</v>
      </c>
      <c r="R10" s="2">
        <v>11555</v>
      </c>
      <c r="S10" s="2">
        <v>11887</v>
      </c>
      <c r="T10" s="2">
        <v>11921</v>
      </c>
      <c r="U10" s="2">
        <v>13170</v>
      </c>
      <c r="V10" s="2">
        <v>12835</v>
      </c>
      <c r="W10" s="2">
        <v>12698</v>
      </c>
      <c r="X10" s="2">
        <v>12543</v>
      </c>
      <c r="Y10" s="2">
        <v>12646</v>
      </c>
      <c r="Z10" s="2">
        <v>12538</v>
      </c>
      <c r="AA10" s="2">
        <v>12910</v>
      </c>
      <c r="AB10" s="2">
        <v>12810</v>
      </c>
      <c r="AC10" s="2">
        <v>12775</v>
      </c>
      <c r="AD10" s="2">
        <v>12786</v>
      </c>
      <c r="AE10" s="2">
        <v>12776</v>
      </c>
      <c r="AF10" s="2">
        <v>12798</v>
      </c>
      <c r="AG10" s="2">
        <v>12812</v>
      </c>
      <c r="AH10" s="2">
        <v>12831</v>
      </c>
      <c r="AI10" s="2">
        <v>12852</v>
      </c>
      <c r="AJ10" s="2">
        <v>12873</v>
      </c>
      <c r="AK10" s="2">
        <v>12889</v>
      </c>
      <c r="AL10" s="2">
        <v>12901</v>
      </c>
      <c r="AM10" s="2">
        <v>12926</v>
      </c>
      <c r="AN10" s="2">
        <v>12954</v>
      </c>
      <c r="AO10" s="2">
        <v>12990</v>
      </c>
      <c r="AP10" s="2">
        <v>13018</v>
      </c>
      <c r="AQ10" s="2">
        <v>13050</v>
      </c>
      <c r="AR10" s="2">
        <v>13089</v>
      </c>
      <c r="AS10" s="2">
        <v>13109</v>
      </c>
      <c r="AT10" s="2">
        <v>13124</v>
      </c>
      <c r="AU10" s="2">
        <v>13153</v>
      </c>
      <c r="AV10" s="2">
        <v>13166</v>
      </c>
      <c r="AW10" s="2">
        <v>13177</v>
      </c>
      <c r="AX10" s="2">
        <v>13183</v>
      </c>
      <c r="AY10" s="2">
        <v>13186</v>
      </c>
      <c r="AZ10" s="2">
        <v>13181</v>
      </c>
      <c r="BA10" s="2">
        <v>13186</v>
      </c>
      <c r="BB10" s="2">
        <v>13184</v>
      </c>
      <c r="BC10" s="2">
        <v>13190</v>
      </c>
      <c r="BD10" s="2">
        <v>13202</v>
      </c>
      <c r="BE10" s="2">
        <v>13218</v>
      </c>
      <c r="BF10" s="2">
        <v>13254</v>
      </c>
      <c r="BG10" s="2">
        <v>13274</v>
      </c>
      <c r="BH10" s="2">
        <v>13309</v>
      </c>
      <c r="BI10" s="2">
        <v>13351</v>
      </c>
      <c r="BJ10" s="2">
        <v>13384</v>
      </c>
      <c r="BK10" s="2">
        <v>13427</v>
      </c>
      <c r="BL10" s="2">
        <v>13464</v>
      </c>
      <c r="BM10" s="2">
        <v>13510</v>
      </c>
      <c r="BN10" s="2">
        <v>13546</v>
      </c>
      <c r="BO10" s="2">
        <v>13587</v>
      </c>
      <c r="BP10" s="2">
        <v>13633</v>
      </c>
      <c r="BQ10" s="2">
        <v>13678</v>
      </c>
      <c r="BR10" s="2">
        <v>13713</v>
      </c>
      <c r="BS10" s="2">
        <v>13742</v>
      </c>
      <c r="BT10" s="2">
        <v>13779</v>
      </c>
      <c r="BU10" s="2">
        <v>13814</v>
      </c>
      <c r="BV10" s="2">
        <v>13843</v>
      </c>
      <c r="BW10" s="2">
        <v>13866</v>
      </c>
      <c r="BX10" s="2">
        <v>13895</v>
      </c>
      <c r="BY10" s="2">
        <v>13915</v>
      </c>
      <c r="BZ10" s="2">
        <v>13942</v>
      </c>
      <c r="CA10" s="2">
        <v>13961</v>
      </c>
      <c r="CB10" s="2">
        <v>13984</v>
      </c>
      <c r="CC10" s="2">
        <v>14009</v>
      </c>
    </row>
    <row r="11" spans="1:82" x14ac:dyDescent="0.25">
      <c r="A11" s="2" t="str">
        <f>"Interne emigratie"</f>
        <v>Interne emigratie</v>
      </c>
      <c r="B11" s="2">
        <v>7421</v>
      </c>
      <c r="C11" s="2">
        <v>8048</v>
      </c>
      <c r="D11" s="2">
        <v>8146</v>
      </c>
      <c r="E11" s="2">
        <v>8733</v>
      </c>
      <c r="F11" s="2">
        <v>8767</v>
      </c>
      <c r="G11" s="2">
        <v>8908</v>
      </c>
      <c r="H11" s="2">
        <v>8924</v>
      </c>
      <c r="I11" s="2">
        <v>8828</v>
      </c>
      <c r="J11" s="2">
        <v>8615</v>
      </c>
      <c r="K11" s="2">
        <v>8719</v>
      </c>
      <c r="L11" s="2">
        <v>8855</v>
      </c>
      <c r="M11" s="2">
        <v>8852</v>
      </c>
      <c r="N11" s="2">
        <v>8935</v>
      </c>
      <c r="O11" s="2">
        <v>9301</v>
      </c>
      <c r="P11" s="2">
        <v>9185</v>
      </c>
      <c r="Q11" s="2">
        <v>9407</v>
      </c>
      <c r="R11" s="2">
        <v>9723</v>
      </c>
      <c r="S11" s="2">
        <v>10216</v>
      </c>
      <c r="T11" s="2">
        <v>10330</v>
      </c>
      <c r="U11" s="2">
        <v>11246</v>
      </c>
      <c r="V11" s="2">
        <v>11449</v>
      </c>
      <c r="W11" s="2">
        <v>11056</v>
      </c>
      <c r="X11" s="2">
        <v>10838</v>
      </c>
      <c r="Y11" s="2">
        <v>11218</v>
      </c>
      <c r="Z11" s="2">
        <v>11731</v>
      </c>
      <c r="AA11" s="2">
        <v>11919</v>
      </c>
      <c r="AB11" s="2">
        <v>12341</v>
      </c>
      <c r="AC11" s="2">
        <v>11928</v>
      </c>
      <c r="AD11" s="2">
        <v>11969</v>
      </c>
      <c r="AE11" s="2">
        <v>12031</v>
      </c>
      <c r="AF11" s="2">
        <v>12066</v>
      </c>
      <c r="AG11" s="2">
        <v>12102</v>
      </c>
      <c r="AH11" s="2">
        <v>12134</v>
      </c>
      <c r="AI11" s="2">
        <v>12160</v>
      </c>
      <c r="AJ11" s="2">
        <v>12178</v>
      </c>
      <c r="AK11" s="2">
        <v>12195</v>
      </c>
      <c r="AL11" s="2">
        <v>12225</v>
      </c>
      <c r="AM11" s="2">
        <v>12239</v>
      </c>
      <c r="AN11" s="2">
        <v>12275</v>
      </c>
      <c r="AO11" s="2">
        <v>12306</v>
      </c>
      <c r="AP11" s="2">
        <v>12345</v>
      </c>
      <c r="AQ11" s="2">
        <v>12380</v>
      </c>
      <c r="AR11" s="2">
        <v>12415</v>
      </c>
      <c r="AS11" s="2">
        <v>12456</v>
      </c>
      <c r="AT11" s="2">
        <v>12485</v>
      </c>
      <c r="AU11" s="2">
        <v>12498</v>
      </c>
      <c r="AV11" s="2">
        <v>12514</v>
      </c>
      <c r="AW11" s="2">
        <v>12517</v>
      </c>
      <c r="AX11" s="2">
        <v>12515</v>
      </c>
      <c r="AY11" s="2">
        <v>12513</v>
      </c>
      <c r="AZ11" s="2">
        <v>12505</v>
      </c>
      <c r="BA11" s="2">
        <v>12499</v>
      </c>
      <c r="BB11" s="2">
        <v>12501</v>
      </c>
      <c r="BC11" s="2">
        <v>12518</v>
      </c>
      <c r="BD11" s="2">
        <v>12534</v>
      </c>
      <c r="BE11" s="2">
        <v>12555</v>
      </c>
      <c r="BF11" s="2">
        <v>12581</v>
      </c>
      <c r="BG11" s="2">
        <v>12600</v>
      </c>
      <c r="BH11" s="2">
        <v>12639</v>
      </c>
      <c r="BI11" s="2">
        <v>12680</v>
      </c>
      <c r="BJ11" s="2">
        <v>12727</v>
      </c>
      <c r="BK11" s="2">
        <v>12762</v>
      </c>
      <c r="BL11" s="2">
        <v>12806</v>
      </c>
      <c r="BM11" s="2">
        <v>12849</v>
      </c>
      <c r="BN11" s="2">
        <v>12894</v>
      </c>
      <c r="BO11" s="2">
        <v>12932</v>
      </c>
      <c r="BP11" s="2">
        <v>12974</v>
      </c>
      <c r="BQ11" s="2">
        <v>13009</v>
      </c>
      <c r="BR11" s="2">
        <v>13045</v>
      </c>
      <c r="BS11" s="2">
        <v>13077</v>
      </c>
      <c r="BT11" s="2">
        <v>13104</v>
      </c>
      <c r="BU11" s="2">
        <v>13133</v>
      </c>
      <c r="BV11" s="2">
        <v>13156</v>
      </c>
      <c r="BW11" s="2">
        <v>13182</v>
      </c>
      <c r="BX11" s="2">
        <v>13202</v>
      </c>
      <c r="BY11" s="2">
        <v>13225</v>
      </c>
      <c r="BZ11" s="2">
        <v>13234</v>
      </c>
      <c r="CA11" s="2">
        <v>13248</v>
      </c>
      <c r="CB11" s="2">
        <v>13277</v>
      </c>
      <c r="CC11" s="2">
        <v>13288</v>
      </c>
    </row>
    <row r="12" spans="1:82" x14ac:dyDescent="0.25">
      <c r="A12" s="2" t="str">
        <f>"Extern migratiesaldo"</f>
        <v>Extern migratiesaldo</v>
      </c>
      <c r="B12" s="2">
        <v>561</v>
      </c>
      <c r="C12" s="2">
        <v>530</v>
      </c>
      <c r="D12" s="2">
        <v>404</v>
      </c>
      <c r="E12" s="2">
        <v>490</v>
      </c>
      <c r="F12" s="2">
        <v>318</v>
      </c>
      <c r="G12" s="2">
        <v>180</v>
      </c>
      <c r="H12" s="2">
        <v>-328</v>
      </c>
      <c r="I12" s="2">
        <v>196</v>
      </c>
      <c r="J12" s="2">
        <v>261</v>
      </c>
      <c r="K12" s="2">
        <v>108</v>
      </c>
      <c r="L12" s="2">
        <v>490</v>
      </c>
      <c r="M12" s="2">
        <v>499</v>
      </c>
      <c r="N12" s="2">
        <v>308</v>
      </c>
      <c r="O12" s="2">
        <v>732</v>
      </c>
      <c r="P12" s="2">
        <v>446</v>
      </c>
      <c r="Q12" s="2">
        <v>745</v>
      </c>
      <c r="R12" s="2">
        <v>584</v>
      </c>
      <c r="S12" s="2">
        <v>645</v>
      </c>
      <c r="T12" s="2">
        <v>1064</v>
      </c>
      <c r="U12" s="2">
        <v>1848</v>
      </c>
      <c r="V12" s="2">
        <v>1226</v>
      </c>
      <c r="W12" s="2">
        <v>430</v>
      </c>
      <c r="X12" s="2">
        <v>522</v>
      </c>
      <c r="Y12" s="2">
        <v>774</v>
      </c>
      <c r="Z12" s="2">
        <v>1254</v>
      </c>
      <c r="AA12" s="2">
        <v>1168</v>
      </c>
      <c r="AB12" s="2">
        <v>1556</v>
      </c>
      <c r="AC12" s="2">
        <v>1362</v>
      </c>
      <c r="AD12" s="2">
        <v>1322</v>
      </c>
      <c r="AE12" s="2">
        <v>1322</v>
      </c>
      <c r="AF12" s="2">
        <v>1227</v>
      </c>
      <c r="AG12" s="2">
        <v>1145</v>
      </c>
      <c r="AH12" s="2">
        <v>1041</v>
      </c>
      <c r="AI12" s="2">
        <v>978</v>
      </c>
      <c r="AJ12" s="2">
        <v>918</v>
      </c>
      <c r="AK12" s="2">
        <v>875</v>
      </c>
      <c r="AL12" s="2">
        <v>869</v>
      </c>
      <c r="AM12" s="2">
        <v>877</v>
      </c>
      <c r="AN12" s="2">
        <v>884</v>
      </c>
      <c r="AO12" s="2">
        <v>880</v>
      </c>
      <c r="AP12" s="2">
        <v>910</v>
      </c>
      <c r="AQ12" s="2">
        <v>931</v>
      </c>
      <c r="AR12" s="2">
        <v>946</v>
      </c>
      <c r="AS12" s="2">
        <v>969</v>
      </c>
      <c r="AT12" s="2">
        <v>983</v>
      </c>
      <c r="AU12" s="2">
        <v>982</v>
      </c>
      <c r="AV12" s="2">
        <v>979</v>
      </c>
      <c r="AW12" s="2">
        <v>977</v>
      </c>
      <c r="AX12" s="2">
        <v>974</v>
      </c>
      <c r="AY12" s="2">
        <v>976</v>
      </c>
      <c r="AZ12" s="2">
        <v>977</v>
      </c>
      <c r="BA12" s="2">
        <v>976</v>
      </c>
      <c r="BB12" s="2">
        <v>973</v>
      </c>
      <c r="BC12" s="2">
        <v>974</v>
      </c>
      <c r="BD12" s="2">
        <v>978</v>
      </c>
      <c r="BE12" s="2">
        <v>981</v>
      </c>
      <c r="BF12" s="2">
        <v>978</v>
      </c>
      <c r="BG12" s="2">
        <v>982</v>
      </c>
      <c r="BH12" s="2">
        <v>983</v>
      </c>
      <c r="BI12" s="2">
        <v>978</v>
      </c>
      <c r="BJ12" s="2">
        <v>980</v>
      </c>
      <c r="BK12" s="2">
        <v>976</v>
      </c>
      <c r="BL12" s="2">
        <v>982</v>
      </c>
      <c r="BM12" s="2">
        <v>982</v>
      </c>
      <c r="BN12" s="2">
        <v>980</v>
      </c>
      <c r="BO12" s="2">
        <v>981</v>
      </c>
      <c r="BP12" s="2">
        <v>978</v>
      </c>
      <c r="BQ12" s="2">
        <v>979</v>
      </c>
      <c r="BR12" s="2">
        <v>981</v>
      </c>
      <c r="BS12" s="2">
        <v>982</v>
      </c>
      <c r="BT12" s="2">
        <v>982</v>
      </c>
      <c r="BU12" s="2">
        <v>980</v>
      </c>
      <c r="BV12" s="2">
        <v>978</v>
      </c>
      <c r="BW12" s="2">
        <v>988</v>
      </c>
      <c r="BX12" s="2">
        <v>985</v>
      </c>
      <c r="BY12" s="2">
        <v>985</v>
      </c>
      <c r="BZ12" s="2">
        <v>984</v>
      </c>
      <c r="CA12" s="2">
        <v>981</v>
      </c>
      <c r="CB12" s="2">
        <v>986</v>
      </c>
      <c r="CC12" s="2">
        <v>985</v>
      </c>
    </row>
    <row r="13" spans="1:82" x14ac:dyDescent="0.25">
      <c r="A13" s="2" t="str">
        <f>"Externe immigratie"</f>
        <v>Externe immigratie</v>
      </c>
      <c r="B13" s="2">
        <v>2725</v>
      </c>
      <c r="C13" s="2">
        <v>2297</v>
      </c>
      <c r="D13" s="2">
        <v>2056</v>
      </c>
      <c r="E13" s="2">
        <v>2255</v>
      </c>
      <c r="F13" s="2">
        <v>1888</v>
      </c>
      <c r="G13" s="2">
        <v>1855</v>
      </c>
      <c r="H13" s="2">
        <v>1682</v>
      </c>
      <c r="I13" s="2">
        <v>1985</v>
      </c>
      <c r="J13" s="2">
        <v>2020</v>
      </c>
      <c r="K13" s="2">
        <v>1997</v>
      </c>
      <c r="L13" s="2">
        <v>2381</v>
      </c>
      <c r="M13" s="2">
        <v>2535</v>
      </c>
      <c r="N13" s="2">
        <v>2528</v>
      </c>
      <c r="O13" s="2">
        <v>2853</v>
      </c>
      <c r="P13" s="2">
        <v>3113</v>
      </c>
      <c r="Q13" s="2">
        <v>3207</v>
      </c>
      <c r="R13" s="2">
        <v>3307</v>
      </c>
      <c r="S13" s="2">
        <v>3797</v>
      </c>
      <c r="T13" s="2">
        <v>4078</v>
      </c>
      <c r="U13" s="2">
        <v>4140</v>
      </c>
      <c r="V13" s="2">
        <v>4033</v>
      </c>
      <c r="W13" s="2">
        <v>3376</v>
      </c>
      <c r="X13" s="2">
        <v>3579</v>
      </c>
      <c r="Y13" s="2">
        <v>3857</v>
      </c>
      <c r="Z13" s="2">
        <v>4267</v>
      </c>
      <c r="AA13" s="2">
        <v>4343</v>
      </c>
      <c r="AB13" s="2">
        <v>4781</v>
      </c>
      <c r="AC13" s="2">
        <v>4604</v>
      </c>
      <c r="AD13" s="2">
        <v>4674</v>
      </c>
      <c r="AE13" s="2">
        <v>4753</v>
      </c>
      <c r="AF13" s="2">
        <v>4705</v>
      </c>
      <c r="AG13" s="2">
        <v>4661</v>
      </c>
      <c r="AH13" s="2">
        <v>4615</v>
      </c>
      <c r="AI13" s="2">
        <v>4572</v>
      </c>
      <c r="AJ13" s="2">
        <v>4531</v>
      </c>
      <c r="AK13" s="2">
        <v>4496</v>
      </c>
      <c r="AL13" s="2">
        <v>4458</v>
      </c>
      <c r="AM13" s="2">
        <v>4424</v>
      </c>
      <c r="AN13" s="2">
        <v>4387</v>
      </c>
      <c r="AO13" s="2">
        <v>4350</v>
      </c>
      <c r="AP13" s="2">
        <v>4350</v>
      </c>
      <c r="AQ13" s="2">
        <v>4349</v>
      </c>
      <c r="AR13" s="2">
        <v>4349</v>
      </c>
      <c r="AS13" s="2">
        <v>4350</v>
      </c>
      <c r="AT13" s="2">
        <v>4344</v>
      </c>
      <c r="AU13" s="2">
        <v>4346</v>
      </c>
      <c r="AV13" s="2">
        <v>4345</v>
      </c>
      <c r="AW13" s="2">
        <v>4339</v>
      </c>
      <c r="AX13" s="2">
        <v>4340</v>
      </c>
      <c r="AY13" s="2">
        <v>4336</v>
      </c>
      <c r="AZ13" s="2">
        <v>4334</v>
      </c>
      <c r="BA13" s="2">
        <v>4335</v>
      </c>
      <c r="BB13" s="2">
        <v>4336</v>
      </c>
      <c r="BC13" s="2">
        <v>4337</v>
      </c>
      <c r="BD13" s="2">
        <v>4340</v>
      </c>
      <c r="BE13" s="2">
        <v>4346</v>
      </c>
      <c r="BF13" s="2">
        <v>4349</v>
      </c>
      <c r="BG13" s="2">
        <v>4357</v>
      </c>
      <c r="BH13" s="2">
        <v>4366</v>
      </c>
      <c r="BI13" s="2">
        <v>4373</v>
      </c>
      <c r="BJ13" s="2">
        <v>4380</v>
      </c>
      <c r="BK13" s="2">
        <v>4390</v>
      </c>
      <c r="BL13" s="2">
        <v>4397</v>
      </c>
      <c r="BM13" s="2">
        <v>4408</v>
      </c>
      <c r="BN13" s="2">
        <v>4419</v>
      </c>
      <c r="BO13" s="2">
        <v>4426</v>
      </c>
      <c r="BP13" s="2">
        <v>4435</v>
      </c>
      <c r="BQ13" s="2">
        <v>4440</v>
      </c>
      <c r="BR13" s="2">
        <v>4446</v>
      </c>
      <c r="BS13" s="2">
        <v>4456</v>
      </c>
      <c r="BT13" s="2">
        <v>4461</v>
      </c>
      <c r="BU13" s="2">
        <v>4471</v>
      </c>
      <c r="BV13" s="2">
        <v>4475</v>
      </c>
      <c r="BW13" s="2">
        <v>4483</v>
      </c>
      <c r="BX13" s="2">
        <v>4490</v>
      </c>
      <c r="BY13" s="2">
        <v>4493</v>
      </c>
      <c r="BZ13" s="2">
        <v>4499</v>
      </c>
      <c r="CA13" s="2">
        <v>4502</v>
      </c>
      <c r="CB13" s="2">
        <v>4510</v>
      </c>
      <c r="CC13" s="2">
        <v>4514</v>
      </c>
    </row>
    <row r="14" spans="1:82" x14ac:dyDescent="0.25">
      <c r="A14" s="2" t="str">
        <f>"Externe emigratie"</f>
        <v>Externe emigratie</v>
      </c>
      <c r="B14" s="2">
        <v>2164</v>
      </c>
      <c r="C14" s="2">
        <v>1767</v>
      </c>
      <c r="D14" s="2">
        <v>1652</v>
      </c>
      <c r="E14" s="2">
        <v>1765</v>
      </c>
      <c r="F14" s="2">
        <v>1570</v>
      </c>
      <c r="G14" s="2">
        <v>1675</v>
      </c>
      <c r="H14" s="2">
        <v>2010</v>
      </c>
      <c r="I14" s="2">
        <v>1789</v>
      </c>
      <c r="J14" s="2">
        <v>1759</v>
      </c>
      <c r="K14" s="2">
        <v>1889</v>
      </c>
      <c r="L14" s="2">
        <v>1891</v>
      </c>
      <c r="M14" s="2">
        <v>2036</v>
      </c>
      <c r="N14" s="2">
        <v>2220</v>
      </c>
      <c r="O14" s="2">
        <v>2121</v>
      </c>
      <c r="P14" s="2">
        <v>2667</v>
      </c>
      <c r="Q14" s="2">
        <v>2462</v>
      </c>
      <c r="R14" s="2">
        <v>2723</v>
      </c>
      <c r="S14" s="2">
        <v>3152</v>
      </c>
      <c r="T14" s="2">
        <v>3014</v>
      </c>
      <c r="U14" s="2">
        <v>2292</v>
      </c>
      <c r="V14" s="2">
        <v>2807</v>
      </c>
      <c r="W14" s="2">
        <v>2946</v>
      </c>
      <c r="X14" s="2">
        <v>3057</v>
      </c>
      <c r="Y14" s="2">
        <v>3083</v>
      </c>
      <c r="Z14" s="2">
        <v>3013</v>
      </c>
      <c r="AA14" s="2">
        <v>3175</v>
      </c>
      <c r="AB14" s="2">
        <v>3225</v>
      </c>
      <c r="AC14" s="2">
        <v>3242</v>
      </c>
      <c r="AD14" s="2">
        <v>3352</v>
      </c>
      <c r="AE14" s="2">
        <v>3431</v>
      </c>
      <c r="AF14" s="2">
        <v>3478</v>
      </c>
      <c r="AG14" s="2">
        <v>3516</v>
      </c>
      <c r="AH14" s="2">
        <v>3574</v>
      </c>
      <c r="AI14" s="2">
        <v>3594</v>
      </c>
      <c r="AJ14" s="2">
        <v>3613</v>
      </c>
      <c r="AK14" s="2">
        <v>3621</v>
      </c>
      <c r="AL14" s="2">
        <v>3589</v>
      </c>
      <c r="AM14" s="2">
        <v>3547</v>
      </c>
      <c r="AN14" s="2">
        <v>3503</v>
      </c>
      <c r="AO14" s="2">
        <v>3470</v>
      </c>
      <c r="AP14" s="2">
        <v>3440</v>
      </c>
      <c r="AQ14" s="2">
        <v>3418</v>
      </c>
      <c r="AR14" s="2">
        <v>3403</v>
      </c>
      <c r="AS14" s="2">
        <v>3381</v>
      </c>
      <c r="AT14" s="2">
        <v>3361</v>
      </c>
      <c r="AU14" s="2">
        <v>3364</v>
      </c>
      <c r="AV14" s="2">
        <v>3366</v>
      </c>
      <c r="AW14" s="2">
        <v>3362</v>
      </c>
      <c r="AX14" s="2">
        <v>3366</v>
      </c>
      <c r="AY14" s="2">
        <v>3360</v>
      </c>
      <c r="AZ14" s="2">
        <v>3357</v>
      </c>
      <c r="BA14" s="2">
        <v>3359</v>
      </c>
      <c r="BB14" s="2">
        <v>3363</v>
      </c>
      <c r="BC14" s="2">
        <v>3363</v>
      </c>
      <c r="BD14" s="2">
        <v>3362</v>
      </c>
      <c r="BE14" s="2">
        <v>3365</v>
      </c>
      <c r="BF14" s="2">
        <v>3371</v>
      </c>
      <c r="BG14" s="2">
        <v>3375</v>
      </c>
      <c r="BH14" s="2">
        <v>3383</v>
      </c>
      <c r="BI14" s="2">
        <v>3395</v>
      </c>
      <c r="BJ14" s="2">
        <v>3400</v>
      </c>
      <c r="BK14" s="2">
        <v>3414</v>
      </c>
      <c r="BL14" s="2">
        <v>3415</v>
      </c>
      <c r="BM14" s="2">
        <v>3426</v>
      </c>
      <c r="BN14" s="2">
        <v>3439</v>
      </c>
      <c r="BO14" s="2">
        <v>3445</v>
      </c>
      <c r="BP14" s="2">
        <v>3457</v>
      </c>
      <c r="BQ14" s="2">
        <v>3461</v>
      </c>
      <c r="BR14" s="2">
        <v>3465</v>
      </c>
      <c r="BS14" s="2">
        <v>3474</v>
      </c>
      <c r="BT14" s="2">
        <v>3479</v>
      </c>
      <c r="BU14" s="2">
        <v>3491</v>
      </c>
      <c r="BV14" s="2">
        <v>3497</v>
      </c>
      <c r="BW14" s="2">
        <v>3495</v>
      </c>
      <c r="BX14" s="2">
        <v>3505</v>
      </c>
      <c r="BY14" s="2">
        <v>3508</v>
      </c>
      <c r="BZ14" s="2">
        <v>3515</v>
      </c>
      <c r="CA14" s="2">
        <v>3521</v>
      </c>
      <c r="CB14" s="2">
        <v>3524</v>
      </c>
      <c r="CC14" s="2">
        <v>3529</v>
      </c>
    </row>
    <row r="15" spans="1:82" x14ac:dyDescent="0.25">
      <c r="A15" s="2" t="str">
        <f>"Toename van de bevolking"</f>
        <v>Toename van de bevolking</v>
      </c>
      <c r="B15" s="2">
        <v>2597</v>
      </c>
      <c r="C15" s="2">
        <v>3293</v>
      </c>
      <c r="D15" s="2">
        <v>2516</v>
      </c>
      <c r="E15" s="2">
        <v>2375</v>
      </c>
      <c r="F15" s="2">
        <v>1650</v>
      </c>
      <c r="G15" s="2">
        <v>1581</v>
      </c>
      <c r="H15" s="2">
        <v>1326</v>
      </c>
      <c r="I15" s="2">
        <v>2239</v>
      </c>
      <c r="J15" s="2">
        <v>2569</v>
      </c>
      <c r="K15" s="2">
        <v>2120</v>
      </c>
      <c r="L15" s="2">
        <v>1931</v>
      </c>
      <c r="M15" s="2">
        <v>2540</v>
      </c>
      <c r="N15" s="2">
        <v>2431</v>
      </c>
      <c r="O15" s="2">
        <v>2954</v>
      </c>
      <c r="P15" s="2">
        <v>2608</v>
      </c>
      <c r="Q15" s="2">
        <v>3318</v>
      </c>
      <c r="R15" s="2">
        <v>3268</v>
      </c>
      <c r="S15" s="2">
        <v>2954</v>
      </c>
      <c r="T15" s="2">
        <v>3335</v>
      </c>
      <c r="U15" s="2">
        <v>4431</v>
      </c>
      <c r="V15" s="2">
        <v>3275</v>
      </c>
      <c r="W15" s="2">
        <v>2337</v>
      </c>
      <c r="X15" s="2">
        <v>2305</v>
      </c>
      <c r="Y15" s="2">
        <v>2407</v>
      </c>
      <c r="Z15" s="2">
        <v>1962</v>
      </c>
      <c r="AA15" s="2">
        <v>2117</v>
      </c>
      <c r="AB15" s="2">
        <v>1697</v>
      </c>
      <c r="AC15" s="2">
        <v>1952</v>
      </c>
      <c r="AD15" s="2">
        <v>1948</v>
      </c>
      <c r="AE15" s="2">
        <v>1947</v>
      </c>
      <c r="AF15" s="2">
        <v>1898</v>
      </c>
      <c r="AG15" s="2">
        <v>1851</v>
      </c>
      <c r="AH15" s="2">
        <v>1786</v>
      </c>
      <c r="AI15" s="2">
        <v>1767</v>
      </c>
      <c r="AJ15" s="2">
        <v>1763</v>
      </c>
      <c r="AK15" s="2">
        <v>1778</v>
      </c>
      <c r="AL15" s="2">
        <v>1808</v>
      </c>
      <c r="AM15" s="2">
        <v>1889</v>
      </c>
      <c r="AN15" s="2">
        <v>1949</v>
      </c>
      <c r="AO15" s="2">
        <v>2014</v>
      </c>
      <c r="AP15" s="2">
        <v>1983</v>
      </c>
      <c r="AQ15" s="2">
        <v>1945</v>
      </c>
      <c r="AR15" s="2">
        <v>1905</v>
      </c>
      <c r="AS15" s="2">
        <v>1837</v>
      </c>
      <c r="AT15" s="2">
        <v>1759</v>
      </c>
      <c r="AU15" s="2">
        <v>1692</v>
      </c>
      <c r="AV15" s="2">
        <v>1597</v>
      </c>
      <c r="AW15" s="2">
        <v>1513</v>
      </c>
      <c r="AX15" s="2">
        <v>1422</v>
      </c>
      <c r="AY15" s="2">
        <v>1333</v>
      </c>
      <c r="AZ15" s="2">
        <v>1242</v>
      </c>
      <c r="BA15" s="2">
        <v>1159</v>
      </c>
      <c r="BB15" s="2">
        <v>1064</v>
      </c>
      <c r="BC15" s="2">
        <v>976</v>
      </c>
      <c r="BD15" s="2">
        <v>916</v>
      </c>
      <c r="BE15" s="2">
        <v>871</v>
      </c>
      <c r="BF15" s="2">
        <v>847</v>
      </c>
      <c r="BG15" s="2">
        <v>829</v>
      </c>
      <c r="BH15" s="2">
        <v>822</v>
      </c>
      <c r="BI15" s="2">
        <v>821</v>
      </c>
      <c r="BJ15" s="2">
        <v>821</v>
      </c>
      <c r="BK15" s="2">
        <v>855</v>
      </c>
      <c r="BL15" s="2">
        <v>884</v>
      </c>
      <c r="BM15" s="2">
        <v>929</v>
      </c>
      <c r="BN15" s="2">
        <v>968</v>
      </c>
      <c r="BO15" s="2">
        <v>1026</v>
      </c>
      <c r="BP15" s="2">
        <v>1080</v>
      </c>
      <c r="BQ15" s="2">
        <v>1147</v>
      </c>
      <c r="BR15" s="2">
        <v>1207</v>
      </c>
      <c r="BS15" s="2">
        <v>1259</v>
      </c>
      <c r="BT15" s="2">
        <v>1315</v>
      </c>
      <c r="BU15" s="2">
        <v>1363</v>
      </c>
      <c r="BV15" s="2">
        <v>1399</v>
      </c>
      <c r="BW15" s="2">
        <v>1439</v>
      </c>
      <c r="BX15" s="2">
        <v>1468</v>
      </c>
      <c r="BY15" s="2">
        <v>1482</v>
      </c>
      <c r="BZ15" s="2">
        <v>1507</v>
      </c>
      <c r="CA15" s="2">
        <v>1515</v>
      </c>
      <c r="CB15" s="2">
        <v>1513</v>
      </c>
      <c r="CC15" s="2">
        <v>1512</v>
      </c>
    </row>
    <row r="16" spans="1:82" x14ac:dyDescent="0.25">
      <c r="A16" s="2" t="str">
        <f>"Statistische aanpassing"</f>
        <v>Statistische aanpassing</v>
      </c>
      <c r="B16" s="2">
        <v>-11</v>
      </c>
      <c r="C16" s="2">
        <v>-12</v>
      </c>
      <c r="D16" s="2">
        <v>1</v>
      </c>
      <c r="E16" s="2">
        <v>-32</v>
      </c>
      <c r="F16" s="2">
        <v>-419</v>
      </c>
      <c r="G16" s="2">
        <v>168</v>
      </c>
      <c r="H16" s="2">
        <v>112</v>
      </c>
      <c r="I16" s="2">
        <v>102</v>
      </c>
      <c r="J16" s="2">
        <v>129</v>
      </c>
      <c r="K16" s="2">
        <v>-199</v>
      </c>
      <c r="L16" s="2">
        <v>20</v>
      </c>
      <c r="M16" s="2">
        <v>80</v>
      </c>
      <c r="N16" s="2">
        <v>30</v>
      </c>
      <c r="O16" s="2">
        <v>53</v>
      </c>
      <c r="P16" s="2">
        <v>103</v>
      </c>
      <c r="Q16" s="2">
        <v>91</v>
      </c>
      <c r="R16" s="2">
        <v>129</v>
      </c>
      <c r="S16" s="2">
        <v>271</v>
      </c>
      <c r="T16" s="2">
        <v>341</v>
      </c>
      <c r="U16" s="2">
        <v>123</v>
      </c>
      <c r="V16" s="2">
        <v>-5</v>
      </c>
      <c r="W16" s="2">
        <v>9</v>
      </c>
      <c r="X16" s="2">
        <v>-19</v>
      </c>
      <c r="Y16" s="2">
        <v>1</v>
      </c>
      <c r="Z16" s="2">
        <v>97</v>
      </c>
      <c r="AA16" s="2">
        <v>-36</v>
      </c>
      <c r="AB16" s="2">
        <v>91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</row>
    <row r="17" spans="1:82" ht="15.75" thickBot="1" x14ac:dyDescent="0.3">
      <c r="A17" s="3" t="str">
        <f>"Bevolking op 31/12"</f>
        <v>Bevolking op 31/12</v>
      </c>
      <c r="B17" s="3">
        <v>426305</v>
      </c>
      <c r="C17" s="3">
        <v>429586</v>
      </c>
      <c r="D17" s="3">
        <v>432103</v>
      </c>
      <c r="E17" s="3">
        <v>434446</v>
      </c>
      <c r="F17" s="3">
        <v>435677</v>
      </c>
      <c r="G17" s="3">
        <v>437426</v>
      </c>
      <c r="H17" s="3">
        <v>438864</v>
      </c>
      <c r="I17" s="3">
        <v>441205</v>
      </c>
      <c r="J17" s="3">
        <v>443903</v>
      </c>
      <c r="K17" s="3">
        <v>445824</v>
      </c>
      <c r="L17" s="3">
        <v>447775</v>
      </c>
      <c r="M17" s="3">
        <v>450395</v>
      </c>
      <c r="N17" s="3">
        <v>452856</v>
      </c>
      <c r="O17" s="3">
        <v>455863</v>
      </c>
      <c r="P17" s="3">
        <v>458574</v>
      </c>
      <c r="Q17" s="3">
        <v>461983</v>
      </c>
      <c r="R17" s="3">
        <v>465380</v>
      </c>
      <c r="S17" s="3">
        <v>468605</v>
      </c>
      <c r="T17" s="3">
        <v>472281</v>
      </c>
      <c r="U17" s="3">
        <v>476835</v>
      </c>
      <c r="V17" s="3">
        <v>480105</v>
      </c>
      <c r="W17" s="3">
        <v>482451</v>
      </c>
      <c r="X17" s="3">
        <v>484737</v>
      </c>
      <c r="Y17" s="3">
        <v>487145</v>
      </c>
      <c r="Z17" s="3">
        <v>489204</v>
      </c>
      <c r="AA17" s="3">
        <v>491285</v>
      </c>
      <c r="AB17" s="3">
        <v>493073</v>
      </c>
      <c r="AC17" s="3">
        <v>495025</v>
      </c>
      <c r="AD17" s="3">
        <v>496973</v>
      </c>
      <c r="AE17" s="3">
        <v>498920</v>
      </c>
      <c r="AF17" s="3">
        <v>500818</v>
      </c>
      <c r="AG17" s="3">
        <v>502669</v>
      </c>
      <c r="AH17" s="3">
        <v>504455</v>
      </c>
      <c r="AI17" s="3">
        <v>506222</v>
      </c>
      <c r="AJ17" s="3">
        <v>507985</v>
      </c>
      <c r="AK17" s="3">
        <v>509763</v>
      </c>
      <c r="AL17" s="3">
        <v>511571</v>
      </c>
      <c r="AM17" s="3">
        <v>513460</v>
      </c>
      <c r="AN17" s="3">
        <v>515409</v>
      </c>
      <c r="AO17" s="3">
        <v>517423</v>
      </c>
      <c r="AP17" s="3">
        <v>519406</v>
      </c>
      <c r="AQ17" s="3">
        <v>521351</v>
      </c>
      <c r="AR17" s="3">
        <v>523256</v>
      </c>
      <c r="AS17" s="3">
        <v>525093</v>
      </c>
      <c r="AT17" s="3">
        <v>526852</v>
      </c>
      <c r="AU17" s="3">
        <v>528544</v>
      </c>
      <c r="AV17" s="3">
        <v>530141</v>
      </c>
      <c r="AW17" s="3">
        <v>531654</v>
      </c>
      <c r="AX17" s="3">
        <v>533076</v>
      </c>
      <c r="AY17" s="3">
        <v>534409</v>
      </c>
      <c r="AZ17" s="3">
        <v>535651</v>
      </c>
      <c r="BA17" s="3">
        <v>536810</v>
      </c>
      <c r="BB17" s="3">
        <v>537874</v>
      </c>
      <c r="BC17" s="3">
        <v>538850</v>
      </c>
      <c r="BD17" s="3">
        <v>539766</v>
      </c>
      <c r="BE17" s="3">
        <v>540637</v>
      </c>
      <c r="BF17" s="3">
        <v>541484</v>
      </c>
      <c r="BG17" s="3">
        <v>542313</v>
      </c>
      <c r="BH17" s="3">
        <v>543135</v>
      </c>
      <c r="BI17" s="3">
        <v>543956</v>
      </c>
      <c r="BJ17" s="3">
        <v>544777</v>
      </c>
      <c r="BK17" s="3">
        <v>545632</v>
      </c>
      <c r="BL17" s="3">
        <v>546516</v>
      </c>
      <c r="BM17" s="3">
        <v>547445</v>
      </c>
      <c r="BN17" s="3">
        <v>548413</v>
      </c>
      <c r="BO17" s="3">
        <v>549439</v>
      </c>
      <c r="BP17" s="3">
        <v>550519</v>
      </c>
      <c r="BQ17" s="3">
        <v>551666</v>
      </c>
      <c r="BR17" s="3">
        <v>552873</v>
      </c>
      <c r="BS17" s="3">
        <v>554132</v>
      </c>
      <c r="BT17" s="3">
        <v>555447</v>
      </c>
      <c r="BU17" s="3">
        <v>556810</v>
      </c>
      <c r="BV17" s="3">
        <v>558209</v>
      </c>
      <c r="BW17" s="3">
        <v>559648</v>
      </c>
      <c r="BX17" s="3">
        <v>561116</v>
      </c>
      <c r="BY17" s="3">
        <v>562598</v>
      </c>
      <c r="BZ17" s="3">
        <v>564105</v>
      </c>
      <c r="CA17" s="3">
        <v>565620</v>
      </c>
      <c r="CB17" s="3">
        <v>567133</v>
      </c>
      <c r="CC17" s="3">
        <v>568645</v>
      </c>
    </row>
    <row r="18" spans="1:82" x14ac:dyDescent="0.25">
      <c r="A18" t="s">
        <v>3</v>
      </c>
    </row>
    <row r="20" spans="1:82" x14ac:dyDescent="0.25">
      <c r="A20" s="1" t="s">
        <v>34</v>
      </c>
    </row>
    <row r="21" spans="1:82" x14ac:dyDescent="0.25">
      <c r="A21" t="s">
        <v>1</v>
      </c>
    </row>
    <row r="22" spans="1:82" ht="15.75" thickBot="1" x14ac:dyDescent="0.3">
      <c r="A22" t="s">
        <v>2</v>
      </c>
    </row>
    <row r="23" spans="1:82" x14ac:dyDescent="0.25">
      <c r="A23" s="4"/>
      <c r="B23" s="5" t="str">
        <f>"1991"</f>
        <v>1991</v>
      </c>
      <c r="C23" s="5" t="str">
        <f>"1992"</f>
        <v>1992</v>
      </c>
      <c r="D23" s="5" t="str">
        <f>"1993"</f>
        <v>1993</v>
      </c>
      <c r="E23" s="5" t="str">
        <f>"1994"</f>
        <v>1994</v>
      </c>
      <c r="F23" s="5" t="str">
        <f>"1995"</f>
        <v>1995</v>
      </c>
      <c r="G23" s="5" t="str">
        <f>"1996"</f>
        <v>1996</v>
      </c>
      <c r="H23" s="5" t="str">
        <f>"1997"</f>
        <v>1997</v>
      </c>
      <c r="I23" s="5" t="str">
        <f>"1998"</f>
        <v>1998</v>
      </c>
      <c r="J23" s="5" t="str">
        <f>"1999"</f>
        <v>1999</v>
      </c>
      <c r="K23" s="5" t="str">
        <f>"2000"</f>
        <v>2000</v>
      </c>
      <c r="L23" s="5" t="str">
        <f>"2001"</f>
        <v>2001</v>
      </c>
      <c r="M23" s="5" t="str">
        <f>"2002"</f>
        <v>2002</v>
      </c>
      <c r="N23" s="5" t="str">
        <f>"2003"</f>
        <v>2003</v>
      </c>
      <c r="O23" s="5" t="str">
        <f>"2004"</f>
        <v>2004</v>
      </c>
      <c r="P23" s="5" t="str">
        <f>"2005"</f>
        <v>2005</v>
      </c>
      <c r="Q23" s="5" t="str">
        <f>"2006"</f>
        <v>2006</v>
      </c>
      <c r="R23" s="5" t="str">
        <f>"2007"</f>
        <v>2007</v>
      </c>
      <c r="S23" s="5" t="str">
        <f>"2008"</f>
        <v>2008</v>
      </c>
      <c r="T23" s="5" t="str">
        <f>"2009"</f>
        <v>2009</v>
      </c>
      <c r="U23" s="5" t="str">
        <f>"2010"</f>
        <v>2010</v>
      </c>
      <c r="V23" s="5" t="str">
        <f>"2011"</f>
        <v>2011</v>
      </c>
      <c r="W23" s="5" t="str">
        <f>"2012"</f>
        <v>2012</v>
      </c>
      <c r="X23" s="5" t="str">
        <f>"2013"</f>
        <v>2013</v>
      </c>
      <c r="Y23" s="5" t="str">
        <f>"2014"</f>
        <v>2014</v>
      </c>
      <c r="Z23" s="5" t="str">
        <f>"2015"</f>
        <v>2015</v>
      </c>
      <c r="AA23" s="5" t="str">
        <f>"2016"</f>
        <v>2016</v>
      </c>
      <c r="AB23" s="5" t="str">
        <f>"2017"</f>
        <v>2017</v>
      </c>
      <c r="AC23" s="5" t="str">
        <f>"2018"</f>
        <v>2018</v>
      </c>
      <c r="AD23" s="5" t="str">
        <f>"2019"</f>
        <v>2019</v>
      </c>
      <c r="AE23" s="5" t="str">
        <f>"2020"</f>
        <v>2020</v>
      </c>
      <c r="AF23" s="5" t="str">
        <f>"2021"</f>
        <v>2021</v>
      </c>
      <c r="AG23" s="5" t="str">
        <f>"2022"</f>
        <v>2022</v>
      </c>
      <c r="AH23" s="5" t="str">
        <f>"2023"</f>
        <v>2023</v>
      </c>
      <c r="AI23" s="5" t="str">
        <f>"2024"</f>
        <v>2024</v>
      </c>
      <c r="AJ23" s="5" t="str">
        <f>"2025"</f>
        <v>2025</v>
      </c>
      <c r="AK23" s="5" t="str">
        <f>"2026"</f>
        <v>2026</v>
      </c>
      <c r="AL23" s="5" t="str">
        <f>"2027"</f>
        <v>2027</v>
      </c>
      <c r="AM23" s="5" t="str">
        <f>"2028"</f>
        <v>2028</v>
      </c>
      <c r="AN23" s="5" t="str">
        <f>"2029"</f>
        <v>2029</v>
      </c>
      <c r="AO23" s="5" t="str">
        <f>"2030"</f>
        <v>2030</v>
      </c>
      <c r="AP23" s="5" t="str">
        <f>"2031"</f>
        <v>2031</v>
      </c>
      <c r="AQ23" s="5" t="str">
        <f>"2032"</f>
        <v>2032</v>
      </c>
      <c r="AR23" s="5" t="str">
        <f>"2033"</f>
        <v>2033</v>
      </c>
      <c r="AS23" s="5" t="str">
        <f>"2034"</f>
        <v>2034</v>
      </c>
      <c r="AT23" s="5" t="str">
        <f>"2035"</f>
        <v>2035</v>
      </c>
      <c r="AU23" s="5" t="str">
        <f>"2036"</f>
        <v>2036</v>
      </c>
      <c r="AV23" s="5" t="str">
        <f>"2037"</f>
        <v>2037</v>
      </c>
      <c r="AW23" s="5" t="str">
        <f>"2038"</f>
        <v>2038</v>
      </c>
      <c r="AX23" s="5" t="str">
        <f>"2039"</f>
        <v>2039</v>
      </c>
      <c r="AY23" s="5" t="str">
        <f>"2040"</f>
        <v>2040</v>
      </c>
      <c r="AZ23" s="5" t="str">
        <f>"2041"</f>
        <v>2041</v>
      </c>
      <c r="BA23" s="5" t="str">
        <f>"2042"</f>
        <v>2042</v>
      </c>
      <c r="BB23" s="5" t="str">
        <f>"2043"</f>
        <v>2043</v>
      </c>
      <c r="BC23" s="5" t="str">
        <f>"2044"</f>
        <v>2044</v>
      </c>
      <c r="BD23" s="5" t="str">
        <f>"2045"</f>
        <v>2045</v>
      </c>
      <c r="BE23" s="5" t="str">
        <f>"2046"</f>
        <v>2046</v>
      </c>
      <c r="BF23" s="5" t="str">
        <f>"2047"</f>
        <v>2047</v>
      </c>
      <c r="BG23" s="5" t="str">
        <f>"2048"</f>
        <v>2048</v>
      </c>
      <c r="BH23" s="5" t="str">
        <f>"2049"</f>
        <v>2049</v>
      </c>
      <c r="BI23" s="5" t="str">
        <f>"2050"</f>
        <v>2050</v>
      </c>
      <c r="BJ23" s="5" t="str">
        <f>"2051"</f>
        <v>2051</v>
      </c>
      <c r="BK23" s="5" t="str">
        <f>"2052"</f>
        <v>2052</v>
      </c>
      <c r="BL23" s="5" t="str">
        <f>"2053"</f>
        <v>2053</v>
      </c>
      <c r="BM23" s="5" t="str">
        <f>"2054"</f>
        <v>2054</v>
      </c>
      <c r="BN23" s="5" t="str">
        <f>"2055"</f>
        <v>2055</v>
      </c>
      <c r="BO23" s="5" t="str">
        <f>"2056"</f>
        <v>2056</v>
      </c>
      <c r="BP23" s="5" t="str">
        <f>"2057"</f>
        <v>2057</v>
      </c>
      <c r="BQ23" s="5" t="str">
        <f>"2058"</f>
        <v>2058</v>
      </c>
      <c r="BR23" s="5" t="str">
        <f>"2059"</f>
        <v>2059</v>
      </c>
      <c r="BS23" s="5" t="str">
        <f>"2060"</f>
        <v>2060</v>
      </c>
      <c r="BT23" s="5" t="str">
        <f>"2061"</f>
        <v>2061</v>
      </c>
      <c r="BU23" s="5" t="str">
        <f>"2062"</f>
        <v>2062</v>
      </c>
      <c r="BV23" s="5" t="str">
        <f>"2063"</f>
        <v>2063</v>
      </c>
      <c r="BW23" s="5" t="str">
        <f>"2064"</f>
        <v>2064</v>
      </c>
      <c r="BX23" s="5" t="str">
        <f>"2065"</f>
        <v>2065</v>
      </c>
      <c r="BY23" s="5" t="str">
        <f>"2066"</f>
        <v>2066</v>
      </c>
      <c r="BZ23" s="5" t="str">
        <f>"2067"</f>
        <v>2067</v>
      </c>
      <c r="CA23" s="5" t="str">
        <f>"2068"</f>
        <v>2068</v>
      </c>
      <c r="CB23" s="5" t="str">
        <f>"2069"</f>
        <v>2069</v>
      </c>
      <c r="CC23" s="5" t="str">
        <f>"2070"</f>
        <v>2070</v>
      </c>
      <c r="CD23" s="1"/>
    </row>
    <row r="24" spans="1:82" x14ac:dyDescent="0.25">
      <c r="A24" s="2" t="str">
        <f>"Bevolking op 01/01"</f>
        <v>Bevolking op 01/01</v>
      </c>
      <c r="B24" s="2">
        <v>206118</v>
      </c>
      <c r="C24" s="2">
        <v>207266</v>
      </c>
      <c r="D24" s="2">
        <v>209069</v>
      </c>
      <c r="E24" s="2">
        <v>210318</v>
      </c>
      <c r="F24" s="2">
        <v>211494</v>
      </c>
      <c r="G24" s="2">
        <v>211986</v>
      </c>
      <c r="H24" s="2">
        <v>212756</v>
      </c>
      <c r="I24" s="2">
        <v>213283</v>
      </c>
      <c r="J24" s="2">
        <v>214339</v>
      </c>
      <c r="K24" s="2">
        <v>215723</v>
      </c>
      <c r="L24" s="2">
        <v>216704</v>
      </c>
      <c r="M24" s="2">
        <v>217818</v>
      </c>
      <c r="N24" s="2">
        <v>219132</v>
      </c>
      <c r="O24" s="2">
        <v>220431</v>
      </c>
      <c r="P24" s="2">
        <v>221899</v>
      </c>
      <c r="Q24" s="2">
        <v>223369</v>
      </c>
      <c r="R24" s="2">
        <v>224985</v>
      </c>
      <c r="S24" s="2">
        <v>226897</v>
      </c>
      <c r="T24" s="2">
        <v>228399</v>
      </c>
      <c r="U24" s="2">
        <v>230324</v>
      </c>
      <c r="V24" s="2">
        <v>232632</v>
      </c>
      <c r="W24" s="2">
        <v>234559</v>
      </c>
      <c r="X24" s="2">
        <v>235837</v>
      </c>
      <c r="Y24" s="2">
        <v>236976</v>
      </c>
      <c r="Z24" s="2">
        <v>238256</v>
      </c>
      <c r="AA24" s="2">
        <v>239337</v>
      </c>
      <c r="AB24" s="2">
        <v>240533</v>
      </c>
      <c r="AC24" s="2">
        <v>241654</v>
      </c>
      <c r="AD24" s="2">
        <v>242776</v>
      </c>
      <c r="AE24" s="2">
        <v>243866</v>
      </c>
      <c r="AF24" s="2">
        <v>244942</v>
      </c>
      <c r="AG24" s="2">
        <v>245987</v>
      </c>
      <c r="AH24" s="2">
        <v>246995</v>
      </c>
      <c r="AI24" s="2">
        <v>247965</v>
      </c>
      <c r="AJ24" s="2">
        <v>248910</v>
      </c>
      <c r="AK24" s="2">
        <v>249845</v>
      </c>
      <c r="AL24" s="2">
        <v>250779</v>
      </c>
      <c r="AM24" s="2">
        <v>251728</v>
      </c>
      <c r="AN24" s="2">
        <v>252725</v>
      </c>
      <c r="AO24" s="2">
        <v>253750</v>
      </c>
      <c r="AP24" s="2">
        <v>254808</v>
      </c>
      <c r="AQ24" s="2">
        <v>255847</v>
      </c>
      <c r="AR24" s="2">
        <v>256869</v>
      </c>
      <c r="AS24" s="2">
        <v>257864</v>
      </c>
      <c r="AT24" s="2">
        <v>258833</v>
      </c>
      <c r="AU24" s="2">
        <v>259763</v>
      </c>
      <c r="AV24" s="2">
        <v>260667</v>
      </c>
      <c r="AW24" s="2">
        <v>261520</v>
      </c>
      <c r="AX24" s="2">
        <v>262349</v>
      </c>
      <c r="AY24" s="2">
        <v>263146</v>
      </c>
      <c r="AZ24" s="2">
        <v>263902</v>
      </c>
      <c r="BA24" s="2">
        <v>264620</v>
      </c>
      <c r="BB24" s="2">
        <v>265312</v>
      </c>
      <c r="BC24" s="2">
        <v>265960</v>
      </c>
      <c r="BD24" s="2">
        <v>266572</v>
      </c>
      <c r="BE24" s="2">
        <v>267162</v>
      </c>
      <c r="BF24" s="2">
        <v>267740</v>
      </c>
      <c r="BG24" s="2">
        <v>268312</v>
      </c>
      <c r="BH24" s="2">
        <v>268878</v>
      </c>
      <c r="BI24" s="2">
        <v>269443</v>
      </c>
      <c r="BJ24" s="2">
        <v>270021</v>
      </c>
      <c r="BK24" s="2">
        <v>270603</v>
      </c>
      <c r="BL24" s="2">
        <v>271198</v>
      </c>
      <c r="BM24" s="2">
        <v>271812</v>
      </c>
      <c r="BN24" s="2">
        <v>272449</v>
      </c>
      <c r="BO24" s="2">
        <v>273111</v>
      </c>
      <c r="BP24" s="2">
        <v>273792</v>
      </c>
      <c r="BQ24" s="2">
        <v>274497</v>
      </c>
      <c r="BR24" s="2">
        <v>275240</v>
      </c>
      <c r="BS24" s="2">
        <v>276016</v>
      </c>
      <c r="BT24" s="2">
        <v>276806</v>
      </c>
      <c r="BU24" s="2">
        <v>277623</v>
      </c>
      <c r="BV24" s="2">
        <v>278469</v>
      </c>
      <c r="BW24" s="2">
        <v>279322</v>
      </c>
      <c r="BX24" s="2">
        <v>280193</v>
      </c>
      <c r="BY24" s="2">
        <v>281080</v>
      </c>
      <c r="BZ24" s="2">
        <v>281967</v>
      </c>
      <c r="CA24" s="2">
        <v>282866</v>
      </c>
      <c r="CB24" s="2">
        <v>283765</v>
      </c>
      <c r="CC24" s="2">
        <v>284658</v>
      </c>
    </row>
    <row r="25" spans="1:82" x14ac:dyDescent="0.25">
      <c r="A25" s="2" t="str">
        <f>"Natuurlijk saldo"</f>
        <v>Natuurlijk saldo</v>
      </c>
      <c r="B25" s="2">
        <v>299</v>
      </c>
      <c r="C25" s="2">
        <v>661</v>
      </c>
      <c r="D25" s="2">
        <v>288</v>
      </c>
      <c r="E25" s="2">
        <v>199</v>
      </c>
      <c r="F25" s="2">
        <v>99</v>
      </c>
      <c r="G25" s="2">
        <v>300</v>
      </c>
      <c r="H25" s="2">
        <v>287</v>
      </c>
      <c r="I25" s="2">
        <v>349</v>
      </c>
      <c r="J25" s="2">
        <v>333</v>
      </c>
      <c r="K25" s="2">
        <v>358</v>
      </c>
      <c r="L25" s="2">
        <v>345</v>
      </c>
      <c r="M25" s="2">
        <v>66</v>
      </c>
      <c r="N25" s="2">
        <v>330</v>
      </c>
      <c r="O25" s="2">
        <v>289</v>
      </c>
      <c r="P25" s="2">
        <v>312</v>
      </c>
      <c r="Q25" s="2">
        <v>447</v>
      </c>
      <c r="R25" s="2">
        <v>580</v>
      </c>
      <c r="S25" s="2">
        <v>343</v>
      </c>
      <c r="T25" s="2">
        <v>498</v>
      </c>
      <c r="U25" s="2">
        <v>429</v>
      </c>
      <c r="V25" s="2">
        <v>527</v>
      </c>
      <c r="W25" s="2">
        <v>164</v>
      </c>
      <c r="X25" s="2">
        <v>103</v>
      </c>
      <c r="Y25" s="2">
        <v>289</v>
      </c>
      <c r="Z25" s="2">
        <v>56</v>
      </c>
      <c r="AA25" s="2">
        <v>122</v>
      </c>
      <c r="AB25" s="2">
        <v>-69</v>
      </c>
      <c r="AC25" s="2">
        <v>-33</v>
      </c>
      <c r="AD25" s="2">
        <v>-6</v>
      </c>
      <c r="AE25" s="2">
        <v>26</v>
      </c>
      <c r="AF25" s="2">
        <v>50</v>
      </c>
      <c r="AG25" s="2">
        <v>73</v>
      </c>
      <c r="AH25" s="2">
        <v>94</v>
      </c>
      <c r="AI25" s="2">
        <v>112</v>
      </c>
      <c r="AJ25" s="2">
        <v>135</v>
      </c>
      <c r="AK25" s="2">
        <v>159</v>
      </c>
      <c r="AL25" s="2">
        <v>183</v>
      </c>
      <c r="AM25" s="2">
        <v>211</v>
      </c>
      <c r="AN25" s="2">
        <v>240</v>
      </c>
      <c r="AO25" s="2">
        <v>271</v>
      </c>
      <c r="AP25" s="2">
        <v>245</v>
      </c>
      <c r="AQ25" s="2">
        <v>214</v>
      </c>
      <c r="AR25" s="2">
        <v>187</v>
      </c>
      <c r="AS25" s="2">
        <v>156</v>
      </c>
      <c r="AT25" s="2">
        <v>121</v>
      </c>
      <c r="AU25" s="2">
        <v>87</v>
      </c>
      <c r="AV25" s="2">
        <v>49</v>
      </c>
      <c r="AW25" s="2">
        <v>15</v>
      </c>
      <c r="AX25" s="2">
        <v>-25</v>
      </c>
      <c r="AY25" s="2">
        <v>-65</v>
      </c>
      <c r="AZ25" s="2">
        <v>-104</v>
      </c>
      <c r="BA25" s="2">
        <v>-142</v>
      </c>
      <c r="BB25" s="2">
        <v>-178</v>
      </c>
      <c r="BC25" s="2">
        <v>-207</v>
      </c>
      <c r="BD25" s="2">
        <v>-232</v>
      </c>
      <c r="BE25" s="2">
        <v>-247</v>
      </c>
      <c r="BF25" s="2">
        <v>-258</v>
      </c>
      <c r="BG25" s="2">
        <v>-266</v>
      </c>
      <c r="BH25" s="2">
        <v>-263</v>
      </c>
      <c r="BI25" s="2">
        <v>-259</v>
      </c>
      <c r="BJ25" s="2">
        <v>-248</v>
      </c>
      <c r="BK25" s="2">
        <v>-233</v>
      </c>
      <c r="BL25" s="2">
        <v>-216</v>
      </c>
      <c r="BM25" s="2">
        <v>-192</v>
      </c>
      <c r="BN25" s="2">
        <v>-168</v>
      </c>
      <c r="BO25" s="2">
        <v>-141</v>
      </c>
      <c r="BP25" s="2">
        <v>-116</v>
      </c>
      <c r="BQ25" s="2">
        <v>-90</v>
      </c>
      <c r="BR25" s="2">
        <v>-61</v>
      </c>
      <c r="BS25" s="2">
        <v>-37</v>
      </c>
      <c r="BT25" s="2">
        <v>-16</v>
      </c>
      <c r="BU25" s="2">
        <v>4</v>
      </c>
      <c r="BV25" s="2">
        <v>16</v>
      </c>
      <c r="BW25" s="2">
        <v>30</v>
      </c>
      <c r="BX25" s="2">
        <v>39</v>
      </c>
      <c r="BY25" s="2">
        <v>42</v>
      </c>
      <c r="BZ25" s="2">
        <v>43</v>
      </c>
      <c r="CA25" s="2">
        <v>43</v>
      </c>
      <c r="CB25" s="2">
        <v>40</v>
      </c>
      <c r="CC25" s="2">
        <v>31</v>
      </c>
    </row>
    <row r="26" spans="1:82" x14ac:dyDescent="0.25">
      <c r="A26" s="2" t="str">
        <f>"Geboorten"</f>
        <v>Geboorten</v>
      </c>
      <c r="B26" s="2">
        <v>2868</v>
      </c>
      <c r="C26" s="2">
        <v>2935</v>
      </c>
      <c r="D26" s="2">
        <v>2723</v>
      </c>
      <c r="E26" s="2">
        <v>2676</v>
      </c>
      <c r="F26" s="2">
        <v>2585</v>
      </c>
      <c r="G26" s="2">
        <v>2636</v>
      </c>
      <c r="H26" s="2">
        <v>2685</v>
      </c>
      <c r="I26" s="2">
        <v>2693</v>
      </c>
      <c r="J26" s="2">
        <v>2703</v>
      </c>
      <c r="K26" s="2">
        <v>2797</v>
      </c>
      <c r="L26" s="2">
        <v>2635</v>
      </c>
      <c r="M26" s="2">
        <v>2505</v>
      </c>
      <c r="N26" s="2">
        <v>2680</v>
      </c>
      <c r="O26" s="2">
        <v>2690</v>
      </c>
      <c r="P26" s="2">
        <v>2710</v>
      </c>
      <c r="Q26" s="2">
        <v>2760</v>
      </c>
      <c r="R26" s="2">
        <v>2833</v>
      </c>
      <c r="S26" s="2">
        <v>2767</v>
      </c>
      <c r="T26" s="2">
        <v>2818</v>
      </c>
      <c r="U26" s="2">
        <v>2865</v>
      </c>
      <c r="V26" s="2">
        <v>2859</v>
      </c>
      <c r="W26" s="2">
        <v>2724</v>
      </c>
      <c r="X26" s="2">
        <v>2636</v>
      </c>
      <c r="Y26" s="2">
        <v>2688</v>
      </c>
      <c r="Z26" s="2">
        <v>2613</v>
      </c>
      <c r="AA26" s="2">
        <v>2579</v>
      </c>
      <c r="AB26" s="2">
        <v>2436</v>
      </c>
      <c r="AC26" s="2">
        <v>2497</v>
      </c>
      <c r="AD26" s="2">
        <v>2527</v>
      </c>
      <c r="AE26" s="2">
        <v>2561</v>
      </c>
      <c r="AF26" s="2">
        <v>2590</v>
      </c>
      <c r="AG26" s="2">
        <v>2619</v>
      </c>
      <c r="AH26" s="2">
        <v>2646</v>
      </c>
      <c r="AI26" s="2">
        <v>2674</v>
      </c>
      <c r="AJ26" s="2">
        <v>2703</v>
      </c>
      <c r="AK26" s="2">
        <v>2740</v>
      </c>
      <c r="AL26" s="2">
        <v>2777</v>
      </c>
      <c r="AM26" s="2">
        <v>2818</v>
      </c>
      <c r="AN26" s="2">
        <v>2863</v>
      </c>
      <c r="AO26" s="2">
        <v>2912</v>
      </c>
      <c r="AP26" s="2">
        <v>2906</v>
      </c>
      <c r="AQ26" s="2">
        <v>2904</v>
      </c>
      <c r="AR26" s="2">
        <v>2902</v>
      </c>
      <c r="AS26" s="2">
        <v>2897</v>
      </c>
      <c r="AT26" s="2">
        <v>2893</v>
      </c>
      <c r="AU26" s="2">
        <v>2887</v>
      </c>
      <c r="AV26" s="2">
        <v>2880</v>
      </c>
      <c r="AW26" s="2">
        <v>2871</v>
      </c>
      <c r="AX26" s="2">
        <v>2859</v>
      </c>
      <c r="AY26" s="2">
        <v>2845</v>
      </c>
      <c r="AZ26" s="2">
        <v>2829</v>
      </c>
      <c r="BA26" s="2">
        <v>2813</v>
      </c>
      <c r="BB26" s="2">
        <v>2794</v>
      </c>
      <c r="BC26" s="2">
        <v>2780</v>
      </c>
      <c r="BD26" s="2">
        <v>2768</v>
      </c>
      <c r="BE26" s="2">
        <v>2764</v>
      </c>
      <c r="BF26" s="2">
        <v>2765</v>
      </c>
      <c r="BG26" s="2">
        <v>2770</v>
      </c>
      <c r="BH26" s="2">
        <v>2781</v>
      </c>
      <c r="BI26" s="2">
        <v>2793</v>
      </c>
      <c r="BJ26" s="2">
        <v>2809</v>
      </c>
      <c r="BK26" s="2">
        <v>2828</v>
      </c>
      <c r="BL26" s="2">
        <v>2849</v>
      </c>
      <c r="BM26" s="2">
        <v>2872</v>
      </c>
      <c r="BN26" s="2">
        <v>2896</v>
      </c>
      <c r="BO26" s="2">
        <v>2920</v>
      </c>
      <c r="BP26" s="2">
        <v>2941</v>
      </c>
      <c r="BQ26" s="2">
        <v>2961</v>
      </c>
      <c r="BR26" s="2">
        <v>2980</v>
      </c>
      <c r="BS26" s="2">
        <v>2995</v>
      </c>
      <c r="BT26" s="2">
        <v>3007</v>
      </c>
      <c r="BU26" s="2">
        <v>3017</v>
      </c>
      <c r="BV26" s="2">
        <v>3022</v>
      </c>
      <c r="BW26" s="2">
        <v>3027</v>
      </c>
      <c r="BX26" s="2">
        <v>3027</v>
      </c>
      <c r="BY26" s="2">
        <v>3024</v>
      </c>
      <c r="BZ26" s="2">
        <v>3020</v>
      </c>
      <c r="CA26" s="2">
        <v>3015</v>
      </c>
      <c r="CB26" s="2">
        <v>3009</v>
      </c>
      <c r="CC26" s="2">
        <v>3002</v>
      </c>
    </row>
    <row r="27" spans="1:82" x14ac:dyDescent="0.25">
      <c r="A27" s="2" t="str">
        <f>"Overlijdens"</f>
        <v>Overlijdens</v>
      </c>
      <c r="B27" s="2">
        <v>2569</v>
      </c>
      <c r="C27" s="2">
        <v>2274</v>
      </c>
      <c r="D27" s="2">
        <v>2435</v>
      </c>
      <c r="E27" s="2">
        <v>2477</v>
      </c>
      <c r="F27" s="2">
        <v>2486</v>
      </c>
      <c r="G27" s="2">
        <v>2336</v>
      </c>
      <c r="H27" s="2">
        <v>2398</v>
      </c>
      <c r="I27" s="2">
        <v>2344</v>
      </c>
      <c r="J27" s="2">
        <v>2370</v>
      </c>
      <c r="K27" s="2">
        <v>2439</v>
      </c>
      <c r="L27" s="2">
        <v>2290</v>
      </c>
      <c r="M27" s="2">
        <v>2439</v>
      </c>
      <c r="N27" s="2">
        <v>2350</v>
      </c>
      <c r="O27" s="2">
        <v>2401</v>
      </c>
      <c r="P27" s="2">
        <v>2398</v>
      </c>
      <c r="Q27" s="2">
        <v>2313</v>
      </c>
      <c r="R27" s="2">
        <v>2253</v>
      </c>
      <c r="S27" s="2">
        <v>2424</v>
      </c>
      <c r="T27" s="2">
        <v>2320</v>
      </c>
      <c r="U27" s="2">
        <v>2436</v>
      </c>
      <c r="V27" s="2">
        <v>2332</v>
      </c>
      <c r="W27" s="2">
        <v>2560</v>
      </c>
      <c r="X27" s="2">
        <v>2533</v>
      </c>
      <c r="Y27" s="2">
        <v>2399</v>
      </c>
      <c r="Z27" s="2">
        <v>2557</v>
      </c>
      <c r="AA27" s="2">
        <v>2457</v>
      </c>
      <c r="AB27" s="2">
        <v>2505</v>
      </c>
      <c r="AC27" s="2">
        <v>2530</v>
      </c>
      <c r="AD27" s="2">
        <v>2533</v>
      </c>
      <c r="AE27" s="2">
        <v>2535</v>
      </c>
      <c r="AF27" s="2">
        <v>2540</v>
      </c>
      <c r="AG27" s="2">
        <v>2546</v>
      </c>
      <c r="AH27" s="2">
        <v>2552</v>
      </c>
      <c r="AI27" s="2">
        <v>2562</v>
      </c>
      <c r="AJ27" s="2">
        <v>2568</v>
      </c>
      <c r="AK27" s="2">
        <v>2581</v>
      </c>
      <c r="AL27" s="2">
        <v>2594</v>
      </c>
      <c r="AM27" s="2">
        <v>2607</v>
      </c>
      <c r="AN27" s="2">
        <v>2623</v>
      </c>
      <c r="AO27" s="2">
        <v>2641</v>
      </c>
      <c r="AP27" s="2">
        <v>2661</v>
      </c>
      <c r="AQ27" s="2">
        <v>2690</v>
      </c>
      <c r="AR27" s="2">
        <v>2715</v>
      </c>
      <c r="AS27" s="2">
        <v>2741</v>
      </c>
      <c r="AT27" s="2">
        <v>2772</v>
      </c>
      <c r="AU27" s="2">
        <v>2800</v>
      </c>
      <c r="AV27" s="2">
        <v>2831</v>
      </c>
      <c r="AW27" s="2">
        <v>2856</v>
      </c>
      <c r="AX27" s="2">
        <v>2884</v>
      </c>
      <c r="AY27" s="2">
        <v>2910</v>
      </c>
      <c r="AZ27" s="2">
        <v>2933</v>
      </c>
      <c r="BA27" s="2">
        <v>2955</v>
      </c>
      <c r="BB27" s="2">
        <v>2972</v>
      </c>
      <c r="BC27" s="2">
        <v>2987</v>
      </c>
      <c r="BD27" s="2">
        <v>3000</v>
      </c>
      <c r="BE27" s="2">
        <v>3011</v>
      </c>
      <c r="BF27" s="2">
        <v>3023</v>
      </c>
      <c r="BG27" s="2">
        <v>3036</v>
      </c>
      <c r="BH27" s="2">
        <v>3044</v>
      </c>
      <c r="BI27" s="2">
        <v>3052</v>
      </c>
      <c r="BJ27" s="2">
        <v>3057</v>
      </c>
      <c r="BK27" s="2">
        <v>3061</v>
      </c>
      <c r="BL27" s="2">
        <v>3065</v>
      </c>
      <c r="BM27" s="2">
        <v>3064</v>
      </c>
      <c r="BN27" s="2">
        <v>3064</v>
      </c>
      <c r="BO27" s="2">
        <v>3061</v>
      </c>
      <c r="BP27" s="2">
        <v>3057</v>
      </c>
      <c r="BQ27" s="2">
        <v>3051</v>
      </c>
      <c r="BR27" s="2">
        <v>3041</v>
      </c>
      <c r="BS27" s="2">
        <v>3032</v>
      </c>
      <c r="BT27" s="2">
        <v>3023</v>
      </c>
      <c r="BU27" s="2">
        <v>3013</v>
      </c>
      <c r="BV27" s="2">
        <v>3006</v>
      </c>
      <c r="BW27" s="2">
        <v>2997</v>
      </c>
      <c r="BX27" s="2">
        <v>2988</v>
      </c>
      <c r="BY27" s="2">
        <v>2982</v>
      </c>
      <c r="BZ27" s="2">
        <v>2977</v>
      </c>
      <c r="CA27" s="2">
        <v>2972</v>
      </c>
      <c r="CB27" s="2">
        <v>2969</v>
      </c>
      <c r="CC27" s="2">
        <v>2971</v>
      </c>
    </row>
    <row r="28" spans="1:82" x14ac:dyDescent="0.25">
      <c r="A28" s="2" t="str">
        <f>"Intern migratiesaldo"</f>
        <v>Intern migratiesaldo</v>
      </c>
      <c r="B28" s="2">
        <v>596</v>
      </c>
      <c r="C28" s="2">
        <v>924</v>
      </c>
      <c r="D28" s="2">
        <v>780</v>
      </c>
      <c r="E28" s="2">
        <v>762</v>
      </c>
      <c r="F28" s="2">
        <v>489</v>
      </c>
      <c r="G28" s="2">
        <v>350</v>
      </c>
      <c r="H28" s="2">
        <v>467</v>
      </c>
      <c r="I28" s="2">
        <v>630</v>
      </c>
      <c r="J28" s="2">
        <v>932</v>
      </c>
      <c r="K28" s="2">
        <v>715</v>
      </c>
      <c r="L28" s="2">
        <v>528</v>
      </c>
      <c r="M28" s="2">
        <v>976</v>
      </c>
      <c r="N28" s="2">
        <v>816</v>
      </c>
      <c r="O28" s="2">
        <v>789</v>
      </c>
      <c r="P28" s="2">
        <v>896</v>
      </c>
      <c r="Q28" s="2">
        <v>838</v>
      </c>
      <c r="R28" s="2">
        <v>1036</v>
      </c>
      <c r="S28" s="2">
        <v>782</v>
      </c>
      <c r="T28" s="2">
        <v>729</v>
      </c>
      <c r="U28" s="2">
        <v>948</v>
      </c>
      <c r="V28" s="2">
        <v>831</v>
      </c>
      <c r="W28" s="2">
        <v>919</v>
      </c>
      <c r="X28" s="2">
        <v>773</v>
      </c>
      <c r="Y28" s="2">
        <v>691</v>
      </c>
      <c r="Z28" s="2">
        <v>272</v>
      </c>
      <c r="AA28" s="2">
        <v>360</v>
      </c>
      <c r="AB28" s="2">
        <v>235</v>
      </c>
      <c r="AC28" s="2">
        <v>345</v>
      </c>
      <c r="AD28" s="2">
        <v>323</v>
      </c>
      <c r="AE28" s="2">
        <v>283</v>
      </c>
      <c r="AF28" s="2">
        <v>278</v>
      </c>
      <c r="AG28" s="2">
        <v>262</v>
      </c>
      <c r="AH28" s="2">
        <v>264</v>
      </c>
      <c r="AI28" s="2">
        <v>250</v>
      </c>
      <c r="AJ28" s="2">
        <v>251</v>
      </c>
      <c r="AK28" s="2">
        <v>250</v>
      </c>
      <c r="AL28" s="2">
        <v>244</v>
      </c>
      <c r="AM28" s="2">
        <v>256</v>
      </c>
      <c r="AN28" s="2">
        <v>247</v>
      </c>
      <c r="AO28" s="2">
        <v>252</v>
      </c>
      <c r="AP28" s="2">
        <v>243</v>
      </c>
      <c r="AQ28" s="2">
        <v>241</v>
      </c>
      <c r="AR28" s="2">
        <v>235</v>
      </c>
      <c r="AS28" s="2">
        <v>227</v>
      </c>
      <c r="AT28" s="2">
        <v>214</v>
      </c>
      <c r="AU28" s="2">
        <v>223</v>
      </c>
      <c r="AV28" s="2">
        <v>214</v>
      </c>
      <c r="AW28" s="2">
        <v>224</v>
      </c>
      <c r="AX28" s="2">
        <v>233</v>
      </c>
      <c r="AY28" s="2">
        <v>236</v>
      </c>
      <c r="AZ28" s="2">
        <v>232</v>
      </c>
      <c r="BA28" s="2">
        <v>242</v>
      </c>
      <c r="BB28" s="2">
        <v>239</v>
      </c>
      <c r="BC28" s="2">
        <v>234</v>
      </c>
      <c r="BD28" s="2">
        <v>232</v>
      </c>
      <c r="BE28" s="2">
        <v>232</v>
      </c>
      <c r="BF28" s="2">
        <v>238</v>
      </c>
      <c r="BG28" s="2">
        <v>239</v>
      </c>
      <c r="BH28" s="2">
        <v>232</v>
      </c>
      <c r="BI28" s="2">
        <v>243</v>
      </c>
      <c r="BJ28" s="2">
        <v>235</v>
      </c>
      <c r="BK28" s="2">
        <v>236</v>
      </c>
      <c r="BL28" s="2">
        <v>235</v>
      </c>
      <c r="BM28" s="2">
        <v>236</v>
      </c>
      <c r="BN28" s="2">
        <v>237</v>
      </c>
      <c r="BO28" s="2">
        <v>231</v>
      </c>
      <c r="BP28" s="2">
        <v>232</v>
      </c>
      <c r="BQ28" s="2">
        <v>243</v>
      </c>
      <c r="BR28" s="2">
        <v>245</v>
      </c>
      <c r="BS28" s="2">
        <v>237</v>
      </c>
      <c r="BT28" s="2">
        <v>243</v>
      </c>
      <c r="BU28" s="2">
        <v>252</v>
      </c>
      <c r="BV28" s="2">
        <v>250</v>
      </c>
      <c r="BW28" s="2">
        <v>247</v>
      </c>
      <c r="BX28" s="2">
        <v>256</v>
      </c>
      <c r="BY28" s="2">
        <v>252</v>
      </c>
      <c r="BZ28" s="2">
        <v>263</v>
      </c>
      <c r="CA28" s="2">
        <v>265</v>
      </c>
      <c r="CB28" s="2">
        <v>258</v>
      </c>
      <c r="CC28" s="2">
        <v>267</v>
      </c>
    </row>
    <row r="29" spans="1:82" x14ac:dyDescent="0.25">
      <c r="A29" s="2" t="str">
        <f>"Interne immigratie"</f>
        <v>Interne immigratie</v>
      </c>
      <c r="B29" s="2">
        <v>4272</v>
      </c>
      <c r="C29" s="2">
        <v>4814</v>
      </c>
      <c r="D29" s="2">
        <v>4794</v>
      </c>
      <c r="E29" s="2">
        <v>5108</v>
      </c>
      <c r="F29" s="2">
        <v>4894</v>
      </c>
      <c r="G29" s="2">
        <v>4766</v>
      </c>
      <c r="H29" s="2">
        <v>4963</v>
      </c>
      <c r="I29" s="2">
        <v>5098</v>
      </c>
      <c r="J29" s="2">
        <v>5203</v>
      </c>
      <c r="K29" s="2">
        <v>4993</v>
      </c>
      <c r="L29" s="2">
        <v>4927</v>
      </c>
      <c r="M29" s="2">
        <v>5375</v>
      </c>
      <c r="N29" s="2">
        <v>5298</v>
      </c>
      <c r="O29" s="2">
        <v>5463</v>
      </c>
      <c r="P29" s="2">
        <v>5445</v>
      </c>
      <c r="Q29" s="2">
        <v>5568</v>
      </c>
      <c r="R29" s="2">
        <v>5845</v>
      </c>
      <c r="S29" s="2">
        <v>5918</v>
      </c>
      <c r="T29" s="2">
        <v>5911</v>
      </c>
      <c r="U29" s="2">
        <v>6569</v>
      </c>
      <c r="V29" s="2">
        <v>6500</v>
      </c>
      <c r="W29" s="2">
        <v>6407</v>
      </c>
      <c r="X29" s="2">
        <v>6284</v>
      </c>
      <c r="Y29" s="2">
        <v>6324</v>
      </c>
      <c r="Z29" s="2">
        <v>6263</v>
      </c>
      <c r="AA29" s="2">
        <v>6500</v>
      </c>
      <c r="AB29" s="2">
        <v>6573</v>
      </c>
      <c r="AC29" s="2">
        <v>6465</v>
      </c>
      <c r="AD29" s="2">
        <v>6470</v>
      </c>
      <c r="AE29" s="2">
        <v>6467</v>
      </c>
      <c r="AF29" s="2">
        <v>6488</v>
      </c>
      <c r="AG29" s="2">
        <v>6498</v>
      </c>
      <c r="AH29" s="2">
        <v>6512</v>
      </c>
      <c r="AI29" s="2">
        <v>6519</v>
      </c>
      <c r="AJ29" s="2">
        <v>6529</v>
      </c>
      <c r="AK29" s="2">
        <v>6539</v>
      </c>
      <c r="AL29" s="2">
        <v>6544</v>
      </c>
      <c r="AM29" s="2">
        <v>6561</v>
      </c>
      <c r="AN29" s="2">
        <v>6568</v>
      </c>
      <c r="AO29" s="2">
        <v>6592</v>
      </c>
      <c r="AP29" s="2">
        <v>6601</v>
      </c>
      <c r="AQ29" s="2">
        <v>6622</v>
      </c>
      <c r="AR29" s="2">
        <v>6639</v>
      </c>
      <c r="AS29" s="2">
        <v>6653</v>
      </c>
      <c r="AT29" s="2">
        <v>6661</v>
      </c>
      <c r="AU29" s="2">
        <v>6680</v>
      </c>
      <c r="AV29" s="2">
        <v>6684</v>
      </c>
      <c r="AW29" s="2">
        <v>6694</v>
      </c>
      <c r="AX29" s="2">
        <v>6699</v>
      </c>
      <c r="AY29" s="2">
        <v>6704</v>
      </c>
      <c r="AZ29" s="2">
        <v>6700</v>
      </c>
      <c r="BA29" s="2">
        <v>6705</v>
      </c>
      <c r="BB29" s="2">
        <v>6702</v>
      </c>
      <c r="BC29" s="2">
        <v>6706</v>
      </c>
      <c r="BD29" s="2">
        <v>6713</v>
      </c>
      <c r="BE29" s="2">
        <v>6722</v>
      </c>
      <c r="BF29" s="2">
        <v>6738</v>
      </c>
      <c r="BG29" s="2">
        <v>6748</v>
      </c>
      <c r="BH29" s="2">
        <v>6765</v>
      </c>
      <c r="BI29" s="2">
        <v>6792</v>
      </c>
      <c r="BJ29" s="2">
        <v>6811</v>
      </c>
      <c r="BK29" s="2">
        <v>6829</v>
      </c>
      <c r="BL29" s="2">
        <v>6849</v>
      </c>
      <c r="BM29" s="2">
        <v>6874</v>
      </c>
      <c r="BN29" s="2">
        <v>6896</v>
      </c>
      <c r="BO29" s="2">
        <v>6914</v>
      </c>
      <c r="BP29" s="2">
        <v>6937</v>
      </c>
      <c r="BQ29" s="2">
        <v>6968</v>
      </c>
      <c r="BR29" s="2">
        <v>6988</v>
      </c>
      <c r="BS29" s="2">
        <v>7000</v>
      </c>
      <c r="BT29" s="2">
        <v>7021</v>
      </c>
      <c r="BU29" s="2">
        <v>7045</v>
      </c>
      <c r="BV29" s="2">
        <v>7059</v>
      </c>
      <c r="BW29" s="2">
        <v>7073</v>
      </c>
      <c r="BX29" s="2">
        <v>7091</v>
      </c>
      <c r="BY29" s="2">
        <v>7105</v>
      </c>
      <c r="BZ29" s="2">
        <v>7120</v>
      </c>
      <c r="CA29" s="2">
        <v>7131</v>
      </c>
      <c r="CB29" s="2">
        <v>7142</v>
      </c>
      <c r="CC29" s="2">
        <v>7158</v>
      </c>
    </row>
    <row r="30" spans="1:82" x14ac:dyDescent="0.25">
      <c r="A30" s="2" t="str">
        <f>"Interne emigratie"</f>
        <v>Interne emigratie</v>
      </c>
      <c r="B30" s="2">
        <v>3676</v>
      </c>
      <c r="C30" s="2">
        <v>3890</v>
      </c>
      <c r="D30" s="2">
        <v>4014</v>
      </c>
      <c r="E30" s="2">
        <v>4346</v>
      </c>
      <c r="F30" s="2">
        <v>4405</v>
      </c>
      <c r="G30" s="2">
        <v>4416</v>
      </c>
      <c r="H30" s="2">
        <v>4496</v>
      </c>
      <c r="I30" s="2">
        <v>4468</v>
      </c>
      <c r="J30" s="2">
        <v>4271</v>
      </c>
      <c r="K30" s="2">
        <v>4278</v>
      </c>
      <c r="L30" s="2">
        <v>4399</v>
      </c>
      <c r="M30" s="2">
        <v>4399</v>
      </c>
      <c r="N30" s="2">
        <v>4482</v>
      </c>
      <c r="O30" s="2">
        <v>4674</v>
      </c>
      <c r="P30" s="2">
        <v>4549</v>
      </c>
      <c r="Q30" s="2">
        <v>4730</v>
      </c>
      <c r="R30" s="2">
        <v>4809</v>
      </c>
      <c r="S30" s="2">
        <v>5136</v>
      </c>
      <c r="T30" s="2">
        <v>5182</v>
      </c>
      <c r="U30" s="2">
        <v>5621</v>
      </c>
      <c r="V30" s="2">
        <v>5669</v>
      </c>
      <c r="W30" s="2">
        <v>5488</v>
      </c>
      <c r="X30" s="2">
        <v>5511</v>
      </c>
      <c r="Y30" s="2">
        <v>5633</v>
      </c>
      <c r="Z30" s="2">
        <v>5991</v>
      </c>
      <c r="AA30" s="2">
        <v>6140</v>
      </c>
      <c r="AB30" s="2">
        <v>6338</v>
      </c>
      <c r="AC30" s="2">
        <v>6120</v>
      </c>
      <c r="AD30" s="2">
        <v>6147</v>
      </c>
      <c r="AE30" s="2">
        <v>6184</v>
      </c>
      <c r="AF30" s="2">
        <v>6210</v>
      </c>
      <c r="AG30" s="2">
        <v>6236</v>
      </c>
      <c r="AH30" s="2">
        <v>6248</v>
      </c>
      <c r="AI30" s="2">
        <v>6269</v>
      </c>
      <c r="AJ30" s="2">
        <v>6278</v>
      </c>
      <c r="AK30" s="2">
        <v>6289</v>
      </c>
      <c r="AL30" s="2">
        <v>6300</v>
      </c>
      <c r="AM30" s="2">
        <v>6305</v>
      </c>
      <c r="AN30" s="2">
        <v>6321</v>
      </c>
      <c r="AO30" s="2">
        <v>6340</v>
      </c>
      <c r="AP30" s="2">
        <v>6358</v>
      </c>
      <c r="AQ30" s="2">
        <v>6381</v>
      </c>
      <c r="AR30" s="2">
        <v>6404</v>
      </c>
      <c r="AS30" s="2">
        <v>6426</v>
      </c>
      <c r="AT30" s="2">
        <v>6447</v>
      </c>
      <c r="AU30" s="2">
        <v>6457</v>
      </c>
      <c r="AV30" s="2">
        <v>6470</v>
      </c>
      <c r="AW30" s="2">
        <v>6470</v>
      </c>
      <c r="AX30" s="2">
        <v>6466</v>
      </c>
      <c r="AY30" s="2">
        <v>6468</v>
      </c>
      <c r="AZ30" s="2">
        <v>6468</v>
      </c>
      <c r="BA30" s="2">
        <v>6463</v>
      </c>
      <c r="BB30" s="2">
        <v>6463</v>
      </c>
      <c r="BC30" s="2">
        <v>6472</v>
      </c>
      <c r="BD30" s="2">
        <v>6481</v>
      </c>
      <c r="BE30" s="2">
        <v>6490</v>
      </c>
      <c r="BF30" s="2">
        <v>6500</v>
      </c>
      <c r="BG30" s="2">
        <v>6509</v>
      </c>
      <c r="BH30" s="2">
        <v>6533</v>
      </c>
      <c r="BI30" s="2">
        <v>6549</v>
      </c>
      <c r="BJ30" s="2">
        <v>6576</v>
      </c>
      <c r="BK30" s="2">
        <v>6593</v>
      </c>
      <c r="BL30" s="2">
        <v>6614</v>
      </c>
      <c r="BM30" s="2">
        <v>6638</v>
      </c>
      <c r="BN30" s="2">
        <v>6659</v>
      </c>
      <c r="BO30" s="2">
        <v>6683</v>
      </c>
      <c r="BP30" s="2">
        <v>6705</v>
      </c>
      <c r="BQ30" s="2">
        <v>6725</v>
      </c>
      <c r="BR30" s="2">
        <v>6743</v>
      </c>
      <c r="BS30" s="2">
        <v>6763</v>
      </c>
      <c r="BT30" s="2">
        <v>6778</v>
      </c>
      <c r="BU30" s="2">
        <v>6793</v>
      </c>
      <c r="BV30" s="2">
        <v>6809</v>
      </c>
      <c r="BW30" s="2">
        <v>6826</v>
      </c>
      <c r="BX30" s="2">
        <v>6835</v>
      </c>
      <c r="BY30" s="2">
        <v>6853</v>
      </c>
      <c r="BZ30" s="2">
        <v>6857</v>
      </c>
      <c r="CA30" s="2">
        <v>6866</v>
      </c>
      <c r="CB30" s="2">
        <v>6884</v>
      </c>
      <c r="CC30" s="2">
        <v>6891</v>
      </c>
    </row>
    <row r="31" spans="1:82" x14ac:dyDescent="0.25">
      <c r="A31" s="2" t="str">
        <f>"Extern migratiesaldo"</f>
        <v>Extern migratiesaldo</v>
      </c>
      <c r="B31" s="2">
        <v>250</v>
      </c>
      <c r="C31" s="2">
        <v>233</v>
      </c>
      <c r="D31" s="2">
        <v>190</v>
      </c>
      <c r="E31" s="2">
        <v>229</v>
      </c>
      <c r="F31" s="2">
        <v>140</v>
      </c>
      <c r="G31" s="2">
        <v>25</v>
      </c>
      <c r="H31" s="2">
        <v>-283</v>
      </c>
      <c r="I31" s="2">
        <v>36</v>
      </c>
      <c r="J31" s="2">
        <v>50</v>
      </c>
      <c r="K31" s="2">
        <v>29</v>
      </c>
      <c r="L31" s="2">
        <v>227</v>
      </c>
      <c r="M31" s="2">
        <v>238</v>
      </c>
      <c r="N31" s="2">
        <v>129</v>
      </c>
      <c r="O31" s="2">
        <v>363</v>
      </c>
      <c r="P31" s="2">
        <v>201</v>
      </c>
      <c r="Q31" s="2">
        <v>284</v>
      </c>
      <c r="R31" s="2">
        <v>215</v>
      </c>
      <c r="S31" s="2">
        <v>226</v>
      </c>
      <c r="T31" s="2">
        <v>520</v>
      </c>
      <c r="U31" s="2">
        <v>855</v>
      </c>
      <c r="V31" s="2">
        <v>579</v>
      </c>
      <c r="W31" s="2">
        <v>184</v>
      </c>
      <c r="X31" s="2">
        <v>255</v>
      </c>
      <c r="Y31" s="2">
        <v>308</v>
      </c>
      <c r="Z31" s="2">
        <v>698</v>
      </c>
      <c r="AA31" s="2">
        <v>731</v>
      </c>
      <c r="AB31" s="2">
        <v>889</v>
      </c>
      <c r="AC31" s="2">
        <v>810</v>
      </c>
      <c r="AD31" s="2">
        <v>773</v>
      </c>
      <c r="AE31" s="2">
        <v>767</v>
      </c>
      <c r="AF31" s="2">
        <v>717</v>
      </c>
      <c r="AG31" s="2">
        <v>673</v>
      </c>
      <c r="AH31" s="2">
        <v>612</v>
      </c>
      <c r="AI31" s="2">
        <v>583</v>
      </c>
      <c r="AJ31" s="2">
        <v>549</v>
      </c>
      <c r="AK31" s="2">
        <v>525</v>
      </c>
      <c r="AL31" s="2">
        <v>522</v>
      </c>
      <c r="AM31" s="2">
        <v>530</v>
      </c>
      <c r="AN31" s="2">
        <v>538</v>
      </c>
      <c r="AO31" s="2">
        <v>535</v>
      </c>
      <c r="AP31" s="2">
        <v>551</v>
      </c>
      <c r="AQ31" s="2">
        <v>567</v>
      </c>
      <c r="AR31" s="2">
        <v>573</v>
      </c>
      <c r="AS31" s="2">
        <v>586</v>
      </c>
      <c r="AT31" s="2">
        <v>595</v>
      </c>
      <c r="AU31" s="2">
        <v>594</v>
      </c>
      <c r="AV31" s="2">
        <v>590</v>
      </c>
      <c r="AW31" s="2">
        <v>590</v>
      </c>
      <c r="AX31" s="2">
        <v>589</v>
      </c>
      <c r="AY31" s="2">
        <v>585</v>
      </c>
      <c r="AZ31" s="2">
        <v>590</v>
      </c>
      <c r="BA31" s="2">
        <v>592</v>
      </c>
      <c r="BB31" s="2">
        <v>587</v>
      </c>
      <c r="BC31" s="2">
        <v>585</v>
      </c>
      <c r="BD31" s="2">
        <v>590</v>
      </c>
      <c r="BE31" s="2">
        <v>593</v>
      </c>
      <c r="BF31" s="2">
        <v>592</v>
      </c>
      <c r="BG31" s="2">
        <v>593</v>
      </c>
      <c r="BH31" s="2">
        <v>596</v>
      </c>
      <c r="BI31" s="2">
        <v>594</v>
      </c>
      <c r="BJ31" s="2">
        <v>595</v>
      </c>
      <c r="BK31" s="2">
        <v>592</v>
      </c>
      <c r="BL31" s="2">
        <v>595</v>
      </c>
      <c r="BM31" s="2">
        <v>593</v>
      </c>
      <c r="BN31" s="2">
        <v>593</v>
      </c>
      <c r="BO31" s="2">
        <v>591</v>
      </c>
      <c r="BP31" s="2">
        <v>589</v>
      </c>
      <c r="BQ31" s="2">
        <v>590</v>
      </c>
      <c r="BR31" s="2">
        <v>592</v>
      </c>
      <c r="BS31" s="2">
        <v>590</v>
      </c>
      <c r="BT31" s="2">
        <v>590</v>
      </c>
      <c r="BU31" s="2">
        <v>590</v>
      </c>
      <c r="BV31" s="2">
        <v>587</v>
      </c>
      <c r="BW31" s="2">
        <v>594</v>
      </c>
      <c r="BX31" s="2">
        <v>592</v>
      </c>
      <c r="BY31" s="2">
        <v>593</v>
      </c>
      <c r="BZ31" s="2">
        <v>593</v>
      </c>
      <c r="CA31" s="2">
        <v>591</v>
      </c>
      <c r="CB31" s="2">
        <v>595</v>
      </c>
      <c r="CC31" s="2">
        <v>595</v>
      </c>
    </row>
    <row r="32" spans="1:82" x14ac:dyDescent="0.25">
      <c r="A32" s="2" t="str">
        <f>"Externe immigratie"</f>
        <v>Externe immigratie</v>
      </c>
      <c r="B32" s="2">
        <v>1568</v>
      </c>
      <c r="C32" s="2">
        <v>1263</v>
      </c>
      <c r="D32" s="2">
        <v>1175</v>
      </c>
      <c r="E32" s="2">
        <v>1253</v>
      </c>
      <c r="F32" s="2">
        <v>1068</v>
      </c>
      <c r="G32" s="2">
        <v>1031</v>
      </c>
      <c r="H32" s="2">
        <v>933</v>
      </c>
      <c r="I32" s="2">
        <v>1037</v>
      </c>
      <c r="J32" s="2">
        <v>1081</v>
      </c>
      <c r="K32" s="2">
        <v>1122</v>
      </c>
      <c r="L32" s="2">
        <v>1332</v>
      </c>
      <c r="M32" s="2">
        <v>1430</v>
      </c>
      <c r="N32" s="2">
        <v>1389</v>
      </c>
      <c r="O32" s="2">
        <v>1597</v>
      </c>
      <c r="P32" s="2">
        <v>1723</v>
      </c>
      <c r="Q32" s="2">
        <v>1752</v>
      </c>
      <c r="R32" s="2">
        <v>1906</v>
      </c>
      <c r="S32" s="2">
        <v>2186</v>
      </c>
      <c r="T32" s="2">
        <v>2328</v>
      </c>
      <c r="U32" s="2">
        <v>2213</v>
      </c>
      <c r="V32" s="2">
        <v>2228</v>
      </c>
      <c r="W32" s="2">
        <v>1900</v>
      </c>
      <c r="X32" s="2">
        <v>2024</v>
      </c>
      <c r="Y32" s="2">
        <v>2142</v>
      </c>
      <c r="Z32" s="2">
        <v>2433</v>
      </c>
      <c r="AA32" s="2">
        <v>2552</v>
      </c>
      <c r="AB32" s="2">
        <v>2732</v>
      </c>
      <c r="AC32" s="2">
        <v>2656</v>
      </c>
      <c r="AD32" s="2">
        <v>2697</v>
      </c>
      <c r="AE32" s="2">
        <v>2742</v>
      </c>
      <c r="AF32" s="2">
        <v>2715</v>
      </c>
      <c r="AG32" s="2">
        <v>2691</v>
      </c>
      <c r="AH32" s="2">
        <v>2666</v>
      </c>
      <c r="AI32" s="2">
        <v>2642</v>
      </c>
      <c r="AJ32" s="2">
        <v>2621</v>
      </c>
      <c r="AK32" s="2">
        <v>2600</v>
      </c>
      <c r="AL32" s="2">
        <v>2580</v>
      </c>
      <c r="AM32" s="2">
        <v>2561</v>
      </c>
      <c r="AN32" s="2">
        <v>2542</v>
      </c>
      <c r="AO32" s="2">
        <v>2522</v>
      </c>
      <c r="AP32" s="2">
        <v>2521</v>
      </c>
      <c r="AQ32" s="2">
        <v>2521</v>
      </c>
      <c r="AR32" s="2">
        <v>2521</v>
      </c>
      <c r="AS32" s="2">
        <v>2522</v>
      </c>
      <c r="AT32" s="2">
        <v>2518</v>
      </c>
      <c r="AU32" s="2">
        <v>2520</v>
      </c>
      <c r="AV32" s="2">
        <v>2519</v>
      </c>
      <c r="AW32" s="2">
        <v>2516</v>
      </c>
      <c r="AX32" s="2">
        <v>2516</v>
      </c>
      <c r="AY32" s="2">
        <v>2513</v>
      </c>
      <c r="AZ32" s="2">
        <v>2513</v>
      </c>
      <c r="BA32" s="2">
        <v>2513</v>
      </c>
      <c r="BB32" s="2">
        <v>2514</v>
      </c>
      <c r="BC32" s="2">
        <v>2512</v>
      </c>
      <c r="BD32" s="2">
        <v>2516</v>
      </c>
      <c r="BE32" s="2">
        <v>2518</v>
      </c>
      <c r="BF32" s="2">
        <v>2520</v>
      </c>
      <c r="BG32" s="2">
        <v>2525</v>
      </c>
      <c r="BH32" s="2">
        <v>2529</v>
      </c>
      <c r="BI32" s="2">
        <v>2532</v>
      </c>
      <c r="BJ32" s="2">
        <v>2538</v>
      </c>
      <c r="BK32" s="2">
        <v>2544</v>
      </c>
      <c r="BL32" s="2">
        <v>2548</v>
      </c>
      <c r="BM32" s="2">
        <v>2554</v>
      </c>
      <c r="BN32" s="2">
        <v>2559</v>
      </c>
      <c r="BO32" s="2">
        <v>2565</v>
      </c>
      <c r="BP32" s="2">
        <v>2570</v>
      </c>
      <c r="BQ32" s="2">
        <v>2573</v>
      </c>
      <c r="BR32" s="2">
        <v>2577</v>
      </c>
      <c r="BS32" s="2">
        <v>2582</v>
      </c>
      <c r="BT32" s="2">
        <v>2585</v>
      </c>
      <c r="BU32" s="2">
        <v>2591</v>
      </c>
      <c r="BV32" s="2">
        <v>2594</v>
      </c>
      <c r="BW32" s="2">
        <v>2599</v>
      </c>
      <c r="BX32" s="2">
        <v>2603</v>
      </c>
      <c r="BY32" s="2">
        <v>2605</v>
      </c>
      <c r="BZ32" s="2">
        <v>2609</v>
      </c>
      <c r="CA32" s="2">
        <v>2609</v>
      </c>
      <c r="CB32" s="2">
        <v>2614</v>
      </c>
      <c r="CC32" s="2">
        <v>2618</v>
      </c>
    </row>
    <row r="33" spans="1:82" x14ac:dyDescent="0.25">
      <c r="A33" s="2" t="str">
        <f>"Externe emigratie"</f>
        <v>Externe emigratie</v>
      </c>
      <c r="B33" s="2">
        <v>1318</v>
      </c>
      <c r="C33" s="2">
        <v>1030</v>
      </c>
      <c r="D33" s="2">
        <v>985</v>
      </c>
      <c r="E33" s="2">
        <v>1024</v>
      </c>
      <c r="F33" s="2">
        <v>928</v>
      </c>
      <c r="G33" s="2">
        <v>1006</v>
      </c>
      <c r="H33" s="2">
        <v>1216</v>
      </c>
      <c r="I33" s="2">
        <v>1001</v>
      </c>
      <c r="J33" s="2">
        <v>1031</v>
      </c>
      <c r="K33" s="2">
        <v>1093</v>
      </c>
      <c r="L33" s="2">
        <v>1105</v>
      </c>
      <c r="M33" s="2">
        <v>1192</v>
      </c>
      <c r="N33" s="2">
        <v>1260</v>
      </c>
      <c r="O33" s="2">
        <v>1234</v>
      </c>
      <c r="P33" s="2">
        <v>1522</v>
      </c>
      <c r="Q33" s="2">
        <v>1468</v>
      </c>
      <c r="R33" s="2">
        <v>1691</v>
      </c>
      <c r="S33" s="2">
        <v>1960</v>
      </c>
      <c r="T33" s="2">
        <v>1808</v>
      </c>
      <c r="U33" s="2">
        <v>1358</v>
      </c>
      <c r="V33" s="2">
        <v>1649</v>
      </c>
      <c r="W33" s="2">
        <v>1716</v>
      </c>
      <c r="X33" s="2">
        <v>1769</v>
      </c>
      <c r="Y33" s="2">
        <v>1834</v>
      </c>
      <c r="Z33" s="2">
        <v>1735</v>
      </c>
      <c r="AA33" s="2">
        <v>1821</v>
      </c>
      <c r="AB33" s="2">
        <v>1843</v>
      </c>
      <c r="AC33" s="2">
        <v>1846</v>
      </c>
      <c r="AD33" s="2">
        <v>1924</v>
      </c>
      <c r="AE33" s="2">
        <v>1975</v>
      </c>
      <c r="AF33" s="2">
        <v>1998</v>
      </c>
      <c r="AG33" s="2">
        <v>2018</v>
      </c>
      <c r="AH33" s="2">
        <v>2054</v>
      </c>
      <c r="AI33" s="2">
        <v>2059</v>
      </c>
      <c r="AJ33" s="2">
        <v>2072</v>
      </c>
      <c r="AK33" s="2">
        <v>2075</v>
      </c>
      <c r="AL33" s="2">
        <v>2058</v>
      </c>
      <c r="AM33" s="2">
        <v>2031</v>
      </c>
      <c r="AN33" s="2">
        <v>2004</v>
      </c>
      <c r="AO33" s="2">
        <v>1987</v>
      </c>
      <c r="AP33" s="2">
        <v>1970</v>
      </c>
      <c r="AQ33" s="2">
        <v>1954</v>
      </c>
      <c r="AR33" s="2">
        <v>1948</v>
      </c>
      <c r="AS33" s="2">
        <v>1936</v>
      </c>
      <c r="AT33" s="2">
        <v>1923</v>
      </c>
      <c r="AU33" s="2">
        <v>1926</v>
      </c>
      <c r="AV33" s="2">
        <v>1929</v>
      </c>
      <c r="AW33" s="2">
        <v>1926</v>
      </c>
      <c r="AX33" s="2">
        <v>1927</v>
      </c>
      <c r="AY33" s="2">
        <v>1928</v>
      </c>
      <c r="AZ33" s="2">
        <v>1923</v>
      </c>
      <c r="BA33" s="2">
        <v>1921</v>
      </c>
      <c r="BB33" s="2">
        <v>1927</v>
      </c>
      <c r="BC33" s="2">
        <v>1927</v>
      </c>
      <c r="BD33" s="2">
        <v>1926</v>
      </c>
      <c r="BE33" s="2">
        <v>1925</v>
      </c>
      <c r="BF33" s="2">
        <v>1928</v>
      </c>
      <c r="BG33" s="2">
        <v>1932</v>
      </c>
      <c r="BH33" s="2">
        <v>1933</v>
      </c>
      <c r="BI33" s="2">
        <v>1938</v>
      </c>
      <c r="BJ33" s="2">
        <v>1943</v>
      </c>
      <c r="BK33" s="2">
        <v>1952</v>
      </c>
      <c r="BL33" s="2">
        <v>1953</v>
      </c>
      <c r="BM33" s="2">
        <v>1961</v>
      </c>
      <c r="BN33" s="2">
        <v>1966</v>
      </c>
      <c r="BO33" s="2">
        <v>1974</v>
      </c>
      <c r="BP33" s="2">
        <v>1981</v>
      </c>
      <c r="BQ33" s="2">
        <v>1983</v>
      </c>
      <c r="BR33" s="2">
        <v>1985</v>
      </c>
      <c r="BS33" s="2">
        <v>1992</v>
      </c>
      <c r="BT33" s="2">
        <v>1995</v>
      </c>
      <c r="BU33" s="2">
        <v>2001</v>
      </c>
      <c r="BV33" s="2">
        <v>2007</v>
      </c>
      <c r="BW33" s="2">
        <v>2005</v>
      </c>
      <c r="BX33" s="2">
        <v>2011</v>
      </c>
      <c r="BY33" s="2">
        <v>2012</v>
      </c>
      <c r="BZ33" s="2">
        <v>2016</v>
      </c>
      <c r="CA33" s="2">
        <v>2018</v>
      </c>
      <c r="CB33" s="2">
        <v>2019</v>
      </c>
      <c r="CC33" s="2">
        <v>2023</v>
      </c>
    </row>
    <row r="34" spans="1:82" x14ac:dyDescent="0.25">
      <c r="A34" s="2" t="str">
        <f>"Toename van de bevolking"</f>
        <v>Toename van de bevolking</v>
      </c>
      <c r="B34" s="2">
        <v>1145</v>
      </c>
      <c r="C34" s="2">
        <v>1818</v>
      </c>
      <c r="D34" s="2">
        <v>1258</v>
      </c>
      <c r="E34" s="2">
        <v>1190</v>
      </c>
      <c r="F34" s="2">
        <v>728</v>
      </c>
      <c r="G34" s="2">
        <v>675</v>
      </c>
      <c r="H34" s="2">
        <v>471</v>
      </c>
      <c r="I34" s="2">
        <v>1015</v>
      </c>
      <c r="J34" s="2">
        <v>1315</v>
      </c>
      <c r="K34" s="2">
        <v>1102</v>
      </c>
      <c r="L34" s="2">
        <v>1100</v>
      </c>
      <c r="M34" s="2">
        <v>1280</v>
      </c>
      <c r="N34" s="2">
        <v>1275</v>
      </c>
      <c r="O34" s="2">
        <v>1441</v>
      </c>
      <c r="P34" s="2">
        <v>1409</v>
      </c>
      <c r="Q34" s="2">
        <v>1569</v>
      </c>
      <c r="R34" s="2">
        <v>1831</v>
      </c>
      <c r="S34" s="2">
        <v>1351</v>
      </c>
      <c r="T34" s="2">
        <v>1747</v>
      </c>
      <c r="U34" s="2">
        <v>2232</v>
      </c>
      <c r="V34" s="2">
        <v>1937</v>
      </c>
      <c r="W34" s="2">
        <v>1267</v>
      </c>
      <c r="X34" s="2">
        <v>1131</v>
      </c>
      <c r="Y34" s="2">
        <v>1288</v>
      </c>
      <c r="Z34" s="2">
        <v>1026</v>
      </c>
      <c r="AA34" s="2">
        <v>1213</v>
      </c>
      <c r="AB34" s="2">
        <v>1055</v>
      </c>
      <c r="AC34" s="2">
        <v>1122</v>
      </c>
      <c r="AD34" s="2">
        <v>1090</v>
      </c>
      <c r="AE34" s="2">
        <v>1076</v>
      </c>
      <c r="AF34" s="2">
        <v>1045</v>
      </c>
      <c r="AG34" s="2">
        <v>1008</v>
      </c>
      <c r="AH34" s="2">
        <v>970</v>
      </c>
      <c r="AI34" s="2">
        <v>945</v>
      </c>
      <c r="AJ34" s="2">
        <v>935</v>
      </c>
      <c r="AK34" s="2">
        <v>934</v>
      </c>
      <c r="AL34" s="2">
        <v>949</v>
      </c>
      <c r="AM34" s="2">
        <v>997</v>
      </c>
      <c r="AN34" s="2">
        <v>1025</v>
      </c>
      <c r="AO34" s="2">
        <v>1058</v>
      </c>
      <c r="AP34" s="2">
        <v>1039</v>
      </c>
      <c r="AQ34" s="2">
        <v>1022</v>
      </c>
      <c r="AR34" s="2">
        <v>995</v>
      </c>
      <c r="AS34" s="2">
        <v>969</v>
      </c>
      <c r="AT34" s="2">
        <v>930</v>
      </c>
      <c r="AU34" s="2">
        <v>904</v>
      </c>
      <c r="AV34" s="2">
        <v>853</v>
      </c>
      <c r="AW34" s="2">
        <v>829</v>
      </c>
      <c r="AX34" s="2">
        <v>797</v>
      </c>
      <c r="AY34" s="2">
        <v>756</v>
      </c>
      <c r="AZ34" s="2">
        <v>718</v>
      </c>
      <c r="BA34" s="2">
        <v>692</v>
      </c>
      <c r="BB34" s="2">
        <v>648</v>
      </c>
      <c r="BC34" s="2">
        <v>612</v>
      </c>
      <c r="BD34" s="2">
        <v>590</v>
      </c>
      <c r="BE34" s="2">
        <v>578</v>
      </c>
      <c r="BF34" s="2">
        <v>572</v>
      </c>
      <c r="BG34" s="2">
        <v>566</v>
      </c>
      <c r="BH34" s="2">
        <v>565</v>
      </c>
      <c r="BI34" s="2">
        <v>578</v>
      </c>
      <c r="BJ34" s="2">
        <v>582</v>
      </c>
      <c r="BK34" s="2">
        <v>595</v>
      </c>
      <c r="BL34" s="2">
        <v>614</v>
      </c>
      <c r="BM34" s="2">
        <v>637</v>
      </c>
      <c r="BN34" s="2">
        <v>662</v>
      </c>
      <c r="BO34" s="2">
        <v>681</v>
      </c>
      <c r="BP34" s="2">
        <v>705</v>
      </c>
      <c r="BQ34" s="2">
        <v>743</v>
      </c>
      <c r="BR34" s="2">
        <v>776</v>
      </c>
      <c r="BS34" s="2">
        <v>790</v>
      </c>
      <c r="BT34" s="2">
        <v>817</v>
      </c>
      <c r="BU34" s="2">
        <v>846</v>
      </c>
      <c r="BV34" s="2">
        <v>853</v>
      </c>
      <c r="BW34" s="2">
        <v>871</v>
      </c>
      <c r="BX34" s="2">
        <v>887</v>
      </c>
      <c r="BY34" s="2">
        <v>887</v>
      </c>
      <c r="BZ34" s="2">
        <v>899</v>
      </c>
      <c r="CA34" s="2">
        <v>899</v>
      </c>
      <c r="CB34" s="2">
        <v>893</v>
      </c>
      <c r="CC34" s="2">
        <v>893</v>
      </c>
    </row>
    <row r="35" spans="1:82" x14ac:dyDescent="0.25">
      <c r="A35" s="2" t="str">
        <f>"Statistische aanpassing"</f>
        <v>Statistische aanpassing</v>
      </c>
      <c r="B35" s="2">
        <v>3</v>
      </c>
      <c r="C35" s="2">
        <v>-15</v>
      </c>
      <c r="D35" s="2">
        <v>-9</v>
      </c>
      <c r="E35" s="2">
        <v>-14</v>
      </c>
      <c r="F35" s="2">
        <v>-236</v>
      </c>
      <c r="G35" s="2">
        <v>95</v>
      </c>
      <c r="H35" s="2">
        <v>56</v>
      </c>
      <c r="I35" s="2">
        <v>41</v>
      </c>
      <c r="J35" s="2">
        <v>69</v>
      </c>
      <c r="K35" s="2">
        <v>-121</v>
      </c>
      <c r="L35" s="2">
        <v>14</v>
      </c>
      <c r="M35" s="2">
        <v>34</v>
      </c>
      <c r="N35" s="2">
        <v>24</v>
      </c>
      <c r="O35" s="2">
        <v>27</v>
      </c>
      <c r="P35" s="2">
        <v>61</v>
      </c>
      <c r="Q35" s="2">
        <v>47</v>
      </c>
      <c r="R35" s="2">
        <v>81</v>
      </c>
      <c r="S35" s="2">
        <v>151</v>
      </c>
      <c r="T35" s="2">
        <v>178</v>
      </c>
      <c r="U35" s="2">
        <v>76</v>
      </c>
      <c r="V35" s="2">
        <v>-10</v>
      </c>
      <c r="W35" s="2">
        <v>11</v>
      </c>
      <c r="X35" s="2">
        <v>8</v>
      </c>
      <c r="Y35" s="2">
        <v>-8</v>
      </c>
      <c r="Z35" s="2">
        <v>55</v>
      </c>
      <c r="AA35" s="2">
        <v>-17</v>
      </c>
      <c r="AB35" s="2">
        <v>66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</row>
    <row r="36" spans="1:82" ht="15.75" thickBot="1" x14ac:dyDescent="0.3">
      <c r="A36" s="3" t="str">
        <f>"Bevolking op 31/12"</f>
        <v>Bevolking op 31/12</v>
      </c>
      <c r="B36" s="3">
        <v>207266</v>
      </c>
      <c r="C36" s="3">
        <v>209069</v>
      </c>
      <c r="D36" s="3">
        <v>210318</v>
      </c>
      <c r="E36" s="3">
        <v>211494</v>
      </c>
      <c r="F36" s="3">
        <v>211986</v>
      </c>
      <c r="G36" s="3">
        <v>212756</v>
      </c>
      <c r="H36" s="3">
        <v>213283</v>
      </c>
      <c r="I36" s="3">
        <v>214339</v>
      </c>
      <c r="J36" s="3">
        <v>215723</v>
      </c>
      <c r="K36" s="3">
        <v>216704</v>
      </c>
      <c r="L36" s="3">
        <v>217818</v>
      </c>
      <c r="M36" s="3">
        <v>219132</v>
      </c>
      <c r="N36" s="3">
        <v>220431</v>
      </c>
      <c r="O36" s="3">
        <v>221899</v>
      </c>
      <c r="P36" s="3">
        <v>223369</v>
      </c>
      <c r="Q36" s="3">
        <v>224985</v>
      </c>
      <c r="R36" s="3">
        <v>226897</v>
      </c>
      <c r="S36" s="3">
        <v>228399</v>
      </c>
      <c r="T36" s="3">
        <v>230324</v>
      </c>
      <c r="U36" s="3">
        <v>232632</v>
      </c>
      <c r="V36" s="3">
        <v>234559</v>
      </c>
      <c r="W36" s="3">
        <v>235837</v>
      </c>
      <c r="X36" s="3">
        <v>236976</v>
      </c>
      <c r="Y36" s="3">
        <v>238256</v>
      </c>
      <c r="Z36" s="3">
        <v>239337</v>
      </c>
      <c r="AA36" s="3">
        <v>240533</v>
      </c>
      <c r="AB36" s="3">
        <v>241654</v>
      </c>
      <c r="AC36" s="3">
        <v>242776</v>
      </c>
      <c r="AD36" s="3">
        <v>243866</v>
      </c>
      <c r="AE36" s="3">
        <v>244942</v>
      </c>
      <c r="AF36" s="3">
        <v>245987</v>
      </c>
      <c r="AG36" s="3">
        <v>246995</v>
      </c>
      <c r="AH36" s="3">
        <v>247965</v>
      </c>
      <c r="AI36" s="3">
        <v>248910</v>
      </c>
      <c r="AJ36" s="3">
        <v>249845</v>
      </c>
      <c r="AK36" s="3">
        <v>250779</v>
      </c>
      <c r="AL36" s="3">
        <v>251728</v>
      </c>
      <c r="AM36" s="3">
        <v>252725</v>
      </c>
      <c r="AN36" s="3">
        <v>253750</v>
      </c>
      <c r="AO36" s="3">
        <v>254808</v>
      </c>
      <c r="AP36" s="3">
        <v>255847</v>
      </c>
      <c r="AQ36" s="3">
        <v>256869</v>
      </c>
      <c r="AR36" s="3">
        <v>257864</v>
      </c>
      <c r="AS36" s="3">
        <v>258833</v>
      </c>
      <c r="AT36" s="3">
        <v>259763</v>
      </c>
      <c r="AU36" s="3">
        <v>260667</v>
      </c>
      <c r="AV36" s="3">
        <v>261520</v>
      </c>
      <c r="AW36" s="3">
        <v>262349</v>
      </c>
      <c r="AX36" s="3">
        <v>263146</v>
      </c>
      <c r="AY36" s="3">
        <v>263902</v>
      </c>
      <c r="AZ36" s="3">
        <v>264620</v>
      </c>
      <c r="BA36" s="3">
        <v>265312</v>
      </c>
      <c r="BB36" s="3">
        <v>265960</v>
      </c>
      <c r="BC36" s="3">
        <v>266572</v>
      </c>
      <c r="BD36" s="3">
        <v>267162</v>
      </c>
      <c r="BE36" s="3">
        <v>267740</v>
      </c>
      <c r="BF36" s="3">
        <v>268312</v>
      </c>
      <c r="BG36" s="3">
        <v>268878</v>
      </c>
      <c r="BH36" s="3">
        <v>269443</v>
      </c>
      <c r="BI36" s="3">
        <v>270021</v>
      </c>
      <c r="BJ36" s="3">
        <v>270603</v>
      </c>
      <c r="BK36" s="3">
        <v>271198</v>
      </c>
      <c r="BL36" s="3">
        <v>271812</v>
      </c>
      <c r="BM36" s="3">
        <v>272449</v>
      </c>
      <c r="BN36" s="3">
        <v>273111</v>
      </c>
      <c r="BO36" s="3">
        <v>273792</v>
      </c>
      <c r="BP36" s="3">
        <v>274497</v>
      </c>
      <c r="BQ36" s="3">
        <v>275240</v>
      </c>
      <c r="BR36" s="3">
        <v>276016</v>
      </c>
      <c r="BS36" s="3">
        <v>276806</v>
      </c>
      <c r="BT36" s="3">
        <v>277623</v>
      </c>
      <c r="BU36" s="3">
        <v>278469</v>
      </c>
      <c r="BV36" s="3">
        <v>279322</v>
      </c>
      <c r="BW36" s="3">
        <v>280193</v>
      </c>
      <c r="BX36" s="3">
        <v>281080</v>
      </c>
      <c r="BY36" s="3">
        <v>281967</v>
      </c>
      <c r="BZ36" s="3">
        <v>282866</v>
      </c>
      <c r="CA36" s="3">
        <v>283765</v>
      </c>
      <c r="CB36" s="3">
        <v>284658</v>
      </c>
      <c r="CC36" s="3">
        <v>285551</v>
      </c>
    </row>
    <row r="37" spans="1:82" x14ac:dyDescent="0.25">
      <c r="A37" t="s">
        <v>3</v>
      </c>
    </row>
    <row r="39" spans="1:82" x14ac:dyDescent="0.25">
      <c r="A39" s="1" t="s">
        <v>35</v>
      </c>
    </row>
    <row r="40" spans="1:82" x14ac:dyDescent="0.25">
      <c r="A40" t="s">
        <v>1</v>
      </c>
    </row>
    <row r="41" spans="1:82" ht="15.75" thickBot="1" x14ac:dyDescent="0.3">
      <c r="A41" t="s">
        <v>2</v>
      </c>
    </row>
    <row r="42" spans="1:82" x14ac:dyDescent="0.25">
      <c r="A42" s="4"/>
      <c r="B42" s="5" t="str">
        <f>"1991"</f>
        <v>1991</v>
      </c>
      <c r="C42" s="5" t="str">
        <f>"1992"</f>
        <v>1992</v>
      </c>
      <c r="D42" s="5" t="str">
        <f>"1993"</f>
        <v>1993</v>
      </c>
      <c r="E42" s="5" t="str">
        <f>"1994"</f>
        <v>1994</v>
      </c>
      <c r="F42" s="5" t="str">
        <f>"1995"</f>
        <v>1995</v>
      </c>
      <c r="G42" s="5" t="str">
        <f>"1996"</f>
        <v>1996</v>
      </c>
      <c r="H42" s="5" t="str">
        <f>"1997"</f>
        <v>1997</v>
      </c>
      <c r="I42" s="5" t="str">
        <f>"1998"</f>
        <v>1998</v>
      </c>
      <c r="J42" s="5" t="str">
        <f>"1999"</f>
        <v>1999</v>
      </c>
      <c r="K42" s="5" t="str">
        <f>"2000"</f>
        <v>2000</v>
      </c>
      <c r="L42" s="5" t="str">
        <f>"2001"</f>
        <v>2001</v>
      </c>
      <c r="M42" s="5" t="str">
        <f>"2002"</f>
        <v>2002</v>
      </c>
      <c r="N42" s="5" t="str">
        <f>"2003"</f>
        <v>2003</v>
      </c>
      <c r="O42" s="5" t="str">
        <f>"2004"</f>
        <v>2004</v>
      </c>
      <c r="P42" s="5" t="str">
        <f>"2005"</f>
        <v>2005</v>
      </c>
      <c r="Q42" s="5" t="str">
        <f>"2006"</f>
        <v>2006</v>
      </c>
      <c r="R42" s="5" t="str">
        <f>"2007"</f>
        <v>2007</v>
      </c>
      <c r="S42" s="5" t="str">
        <f>"2008"</f>
        <v>2008</v>
      </c>
      <c r="T42" s="5" t="str">
        <f>"2009"</f>
        <v>2009</v>
      </c>
      <c r="U42" s="5" t="str">
        <f>"2010"</f>
        <v>2010</v>
      </c>
      <c r="V42" s="5" t="str">
        <f>"2011"</f>
        <v>2011</v>
      </c>
      <c r="W42" s="5" t="str">
        <f>"2012"</f>
        <v>2012</v>
      </c>
      <c r="X42" s="5" t="str">
        <f>"2013"</f>
        <v>2013</v>
      </c>
      <c r="Y42" s="5" t="str">
        <f>"2014"</f>
        <v>2014</v>
      </c>
      <c r="Z42" s="5" t="str">
        <f>"2015"</f>
        <v>2015</v>
      </c>
      <c r="AA42" s="5" t="str">
        <f>"2016"</f>
        <v>2016</v>
      </c>
      <c r="AB42" s="5" t="str">
        <f>"2017"</f>
        <v>2017</v>
      </c>
      <c r="AC42" s="5" t="str">
        <f>"2018"</f>
        <v>2018</v>
      </c>
      <c r="AD42" s="5" t="str">
        <f>"2019"</f>
        <v>2019</v>
      </c>
      <c r="AE42" s="5" t="str">
        <f>"2020"</f>
        <v>2020</v>
      </c>
      <c r="AF42" s="5" t="str">
        <f>"2021"</f>
        <v>2021</v>
      </c>
      <c r="AG42" s="5" t="str">
        <f>"2022"</f>
        <v>2022</v>
      </c>
      <c r="AH42" s="5" t="str">
        <f>"2023"</f>
        <v>2023</v>
      </c>
      <c r="AI42" s="5" t="str">
        <f>"2024"</f>
        <v>2024</v>
      </c>
      <c r="AJ42" s="5" t="str">
        <f>"2025"</f>
        <v>2025</v>
      </c>
      <c r="AK42" s="5" t="str">
        <f>"2026"</f>
        <v>2026</v>
      </c>
      <c r="AL42" s="5" t="str">
        <f>"2027"</f>
        <v>2027</v>
      </c>
      <c r="AM42" s="5" t="str">
        <f>"2028"</f>
        <v>2028</v>
      </c>
      <c r="AN42" s="5" t="str">
        <f>"2029"</f>
        <v>2029</v>
      </c>
      <c r="AO42" s="5" t="str">
        <f>"2030"</f>
        <v>2030</v>
      </c>
      <c r="AP42" s="5" t="str">
        <f>"2031"</f>
        <v>2031</v>
      </c>
      <c r="AQ42" s="5" t="str">
        <f>"2032"</f>
        <v>2032</v>
      </c>
      <c r="AR42" s="5" t="str">
        <f>"2033"</f>
        <v>2033</v>
      </c>
      <c r="AS42" s="5" t="str">
        <f>"2034"</f>
        <v>2034</v>
      </c>
      <c r="AT42" s="5" t="str">
        <f>"2035"</f>
        <v>2035</v>
      </c>
      <c r="AU42" s="5" t="str">
        <f>"2036"</f>
        <v>2036</v>
      </c>
      <c r="AV42" s="5" t="str">
        <f>"2037"</f>
        <v>2037</v>
      </c>
      <c r="AW42" s="5" t="str">
        <f>"2038"</f>
        <v>2038</v>
      </c>
      <c r="AX42" s="5" t="str">
        <f>"2039"</f>
        <v>2039</v>
      </c>
      <c r="AY42" s="5" t="str">
        <f>"2040"</f>
        <v>2040</v>
      </c>
      <c r="AZ42" s="5" t="str">
        <f>"2041"</f>
        <v>2041</v>
      </c>
      <c r="BA42" s="5" t="str">
        <f>"2042"</f>
        <v>2042</v>
      </c>
      <c r="BB42" s="5" t="str">
        <f>"2043"</f>
        <v>2043</v>
      </c>
      <c r="BC42" s="5" t="str">
        <f>"2044"</f>
        <v>2044</v>
      </c>
      <c r="BD42" s="5" t="str">
        <f>"2045"</f>
        <v>2045</v>
      </c>
      <c r="BE42" s="5" t="str">
        <f>"2046"</f>
        <v>2046</v>
      </c>
      <c r="BF42" s="5" t="str">
        <f>"2047"</f>
        <v>2047</v>
      </c>
      <c r="BG42" s="5" t="str">
        <f>"2048"</f>
        <v>2048</v>
      </c>
      <c r="BH42" s="5" t="str">
        <f>"2049"</f>
        <v>2049</v>
      </c>
      <c r="BI42" s="5" t="str">
        <f>"2050"</f>
        <v>2050</v>
      </c>
      <c r="BJ42" s="5" t="str">
        <f>"2051"</f>
        <v>2051</v>
      </c>
      <c r="BK42" s="5" t="str">
        <f>"2052"</f>
        <v>2052</v>
      </c>
      <c r="BL42" s="5" t="str">
        <f>"2053"</f>
        <v>2053</v>
      </c>
      <c r="BM42" s="5" t="str">
        <f>"2054"</f>
        <v>2054</v>
      </c>
      <c r="BN42" s="5" t="str">
        <f>"2055"</f>
        <v>2055</v>
      </c>
      <c r="BO42" s="5" t="str">
        <f>"2056"</f>
        <v>2056</v>
      </c>
      <c r="BP42" s="5" t="str">
        <f>"2057"</f>
        <v>2057</v>
      </c>
      <c r="BQ42" s="5" t="str">
        <f>"2058"</f>
        <v>2058</v>
      </c>
      <c r="BR42" s="5" t="str">
        <f>"2059"</f>
        <v>2059</v>
      </c>
      <c r="BS42" s="5" t="str">
        <f>"2060"</f>
        <v>2060</v>
      </c>
      <c r="BT42" s="5" t="str">
        <f>"2061"</f>
        <v>2061</v>
      </c>
      <c r="BU42" s="5" t="str">
        <f>"2062"</f>
        <v>2062</v>
      </c>
      <c r="BV42" s="5" t="str">
        <f>"2063"</f>
        <v>2063</v>
      </c>
      <c r="BW42" s="5" t="str">
        <f>"2064"</f>
        <v>2064</v>
      </c>
      <c r="BX42" s="5" t="str">
        <f>"2065"</f>
        <v>2065</v>
      </c>
      <c r="BY42" s="5" t="str">
        <f>"2066"</f>
        <v>2066</v>
      </c>
      <c r="BZ42" s="5" t="str">
        <f>"2067"</f>
        <v>2067</v>
      </c>
      <c r="CA42" s="5" t="str">
        <f>"2068"</f>
        <v>2068</v>
      </c>
      <c r="CB42" s="5" t="str">
        <f>"2069"</f>
        <v>2069</v>
      </c>
      <c r="CC42" s="5" t="str">
        <f>"2070"</f>
        <v>2070</v>
      </c>
      <c r="CD42" s="1"/>
    </row>
    <row r="43" spans="1:82" x14ac:dyDescent="0.25">
      <c r="A43" s="2" t="str">
        <f>"Bevolking op 01/01"</f>
        <v>Bevolking op 01/01</v>
      </c>
      <c r="B43" s="2">
        <v>217601</v>
      </c>
      <c r="C43" s="2">
        <v>219039</v>
      </c>
      <c r="D43" s="2">
        <v>220517</v>
      </c>
      <c r="E43" s="2">
        <v>221785</v>
      </c>
      <c r="F43" s="2">
        <v>222952</v>
      </c>
      <c r="G43" s="2">
        <v>223691</v>
      </c>
      <c r="H43" s="2">
        <v>224670</v>
      </c>
      <c r="I43" s="2">
        <v>225581</v>
      </c>
      <c r="J43" s="2">
        <v>226866</v>
      </c>
      <c r="K43" s="2">
        <v>228180</v>
      </c>
      <c r="L43" s="2">
        <v>229120</v>
      </c>
      <c r="M43" s="2">
        <v>229957</v>
      </c>
      <c r="N43" s="2">
        <v>231263</v>
      </c>
      <c r="O43" s="2">
        <v>232425</v>
      </c>
      <c r="P43" s="2">
        <v>233964</v>
      </c>
      <c r="Q43" s="2">
        <v>235205</v>
      </c>
      <c r="R43" s="2">
        <v>236998</v>
      </c>
      <c r="S43" s="2">
        <v>238483</v>
      </c>
      <c r="T43" s="2">
        <v>240206</v>
      </c>
      <c r="U43" s="2">
        <v>241957</v>
      </c>
      <c r="V43" s="2">
        <v>244203</v>
      </c>
      <c r="W43" s="2">
        <v>245546</v>
      </c>
      <c r="X43" s="2">
        <v>246614</v>
      </c>
      <c r="Y43" s="2">
        <v>247761</v>
      </c>
      <c r="Z43" s="2">
        <v>248889</v>
      </c>
      <c r="AA43" s="2">
        <v>249867</v>
      </c>
      <c r="AB43" s="2">
        <v>250752</v>
      </c>
      <c r="AC43" s="2">
        <v>251419</v>
      </c>
      <c r="AD43" s="2">
        <v>252249</v>
      </c>
      <c r="AE43" s="2">
        <v>253107</v>
      </c>
      <c r="AF43" s="2">
        <v>253978</v>
      </c>
      <c r="AG43" s="2">
        <v>254831</v>
      </c>
      <c r="AH43" s="2">
        <v>255674</v>
      </c>
      <c r="AI43" s="2">
        <v>256490</v>
      </c>
      <c r="AJ43" s="2">
        <v>257312</v>
      </c>
      <c r="AK43" s="2">
        <v>258140</v>
      </c>
      <c r="AL43" s="2">
        <v>258984</v>
      </c>
      <c r="AM43" s="2">
        <v>259843</v>
      </c>
      <c r="AN43" s="2">
        <v>260735</v>
      </c>
      <c r="AO43" s="2">
        <v>261659</v>
      </c>
      <c r="AP43" s="2">
        <v>262615</v>
      </c>
      <c r="AQ43" s="2">
        <v>263559</v>
      </c>
      <c r="AR43" s="2">
        <v>264482</v>
      </c>
      <c r="AS43" s="2">
        <v>265392</v>
      </c>
      <c r="AT43" s="2">
        <v>266260</v>
      </c>
      <c r="AU43" s="2">
        <v>267089</v>
      </c>
      <c r="AV43" s="2">
        <v>267877</v>
      </c>
      <c r="AW43" s="2">
        <v>268621</v>
      </c>
      <c r="AX43" s="2">
        <v>269305</v>
      </c>
      <c r="AY43" s="2">
        <v>269930</v>
      </c>
      <c r="AZ43" s="2">
        <v>270507</v>
      </c>
      <c r="BA43" s="2">
        <v>271031</v>
      </c>
      <c r="BB43" s="2">
        <v>271498</v>
      </c>
      <c r="BC43" s="2">
        <v>271914</v>
      </c>
      <c r="BD43" s="2">
        <v>272278</v>
      </c>
      <c r="BE43" s="2">
        <v>272604</v>
      </c>
      <c r="BF43" s="2">
        <v>272897</v>
      </c>
      <c r="BG43" s="2">
        <v>273172</v>
      </c>
      <c r="BH43" s="2">
        <v>273435</v>
      </c>
      <c r="BI43" s="2">
        <v>273692</v>
      </c>
      <c r="BJ43" s="2">
        <v>273935</v>
      </c>
      <c r="BK43" s="2">
        <v>274174</v>
      </c>
      <c r="BL43" s="2">
        <v>274434</v>
      </c>
      <c r="BM43" s="2">
        <v>274704</v>
      </c>
      <c r="BN43" s="2">
        <v>274996</v>
      </c>
      <c r="BO43" s="2">
        <v>275302</v>
      </c>
      <c r="BP43" s="2">
        <v>275647</v>
      </c>
      <c r="BQ43" s="2">
        <v>276022</v>
      </c>
      <c r="BR43" s="2">
        <v>276426</v>
      </c>
      <c r="BS43" s="2">
        <v>276857</v>
      </c>
      <c r="BT43" s="2">
        <v>277326</v>
      </c>
      <c r="BU43" s="2">
        <v>277824</v>
      </c>
      <c r="BV43" s="2">
        <v>278341</v>
      </c>
      <c r="BW43" s="2">
        <v>278887</v>
      </c>
      <c r="BX43" s="2">
        <v>279455</v>
      </c>
      <c r="BY43" s="2">
        <v>280036</v>
      </c>
      <c r="BZ43" s="2">
        <v>280631</v>
      </c>
      <c r="CA43" s="2">
        <v>281239</v>
      </c>
      <c r="CB43" s="2">
        <v>281855</v>
      </c>
      <c r="CC43" s="2">
        <v>282475</v>
      </c>
    </row>
    <row r="44" spans="1:82" x14ac:dyDescent="0.25">
      <c r="A44" s="2" t="str">
        <f>"Natuurlijk saldo"</f>
        <v>Natuurlijk saldo</v>
      </c>
      <c r="B44" s="2">
        <v>448</v>
      </c>
      <c r="C44" s="2">
        <v>437</v>
      </c>
      <c r="D44" s="2">
        <v>116</v>
      </c>
      <c r="E44" s="2">
        <v>245</v>
      </c>
      <c r="F44" s="2">
        <v>137</v>
      </c>
      <c r="G44" s="2">
        <v>310</v>
      </c>
      <c r="H44" s="2">
        <v>239</v>
      </c>
      <c r="I44" s="2">
        <v>294</v>
      </c>
      <c r="J44" s="2">
        <v>153</v>
      </c>
      <c r="K44" s="2">
        <v>282</v>
      </c>
      <c r="L44" s="2">
        <v>63</v>
      </c>
      <c r="M44" s="2">
        <v>92</v>
      </c>
      <c r="N44" s="2">
        <v>58</v>
      </c>
      <c r="O44" s="2">
        <v>246</v>
      </c>
      <c r="P44" s="2">
        <v>151</v>
      </c>
      <c r="Q44" s="2">
        <v>297</v>
      </c>
      <c r="R44" s="2">
        <v>272</v>
      </c>
      <c r="S44" s="2">
        <v>295</v>
      </c>
      <c r="T44" s="2">
        <v>182</v>
      </c>
      <c r="U44" s="2">
        <v>230</v>
      </c>
      <c r="V44" s="2">
        <v>136</v>
      </c>
      <c r="W44" s="2">
        <v>101</v>
      </c>
      <c r="X44" s="2">
        <v>-25</v>
      </c>
      <c r="Y44" s="2">
        <v>-84</v>
      </c>
      <c r="Z44" s="2">
        <v>-155</v>
      </c>
      <c r="AA44" s="2">
        <v>-164</v>
      </c>
      <c r="AB44" s="2">
        <v>-259</v>
      </c>
      <c r="AC44" s="2">
        <v>-224</v>
      </c>
      <c r="AD44" s="2">
        <v>-185</v>
      </c>
      <c r="AE44" s="2">
        <v>-146</v>
      </c>
      <c r="AF44" s="2">
        <v>-111</v>
      </c>
      <c r="AG44" s="2">
        <v>-77</v>
      </c>
      <c r="AH44" s="2">
        <v>-46</v>
      </c>
      <c r="AI44" s="2">
        <v>-15</v>
      </c>
      <c r="AJ44" s="2">
        <v>15</v>
      </c>
      <c r="AK44" s="2">
        <v>50</v>
      </c>
      <c r="AL44" s="2">
        <v>80</v>
      </c>
      <c r="AM44" s="2">
        <v>114</v>
      </c>
      <c r="AN44" s="2">
        <v>146</v>
      </c>
      <c r="AO44" s="2">
        <v>179</v>
      </c>
      <c r="AP44" s="2">
        <v>155</v>
      </c>
      <c r="AQ44" s="2">
        <v>130</v>
      </c>
      <c r="AR44" s="2">
        <v>98</v>
      </c>
      <c r="AS44" s="2">
        <v>59</v>
      </c>
      <c r="AT44" s="2">
        <v>16</v>
      </c>
      <c r="AU44" s="2">
        <v>-32</v>
      </c>
      <c r="AV44" s="2">
        <v>-83</v>
      </c>
      <c r="AW44" s="2">
        <v>-139</v>
      </c>
      <c r="AX44" s="2">
        <v>-195</v>
      </c>
      <c r="AY44" s="2">
        <v>-251</v>
      </c>
      <c r="AZ44" s="2">
        <v>-307</v>
      </c>
      <c r="BA44" s="2">
        <v>-362</v>
      </c>
      <c r="BB44" s="2">
        <v>-414</v>
      </c>
      <c r="BC44" s="2">
        <v>-463</v>
      </c>
      <c r="BD44" s="2">
        <v>-498</v>
      </c>
      <c r="BE44" s="2">
        <v>-526</v>
      </c>
      <c r="BF44" s="2">
        <v>-546</v>
      </c>
      <c r="BG44" s="2">
        <v>-561</v>
      </c>
      <c r="BH44" s="2">
        <v>-568</v>
      </c>
      <c r="BI44" s="2">
        <v>-569</v>
      </c>
      <c r="BJ44" s="2">
        <v>-568</v>
      </c>
      <c r="BK44" s="2">
        <v>-553</v>
      </c>
      <c r="BL44" s="2">
        <v>-540</v>
      </c>
      <c r="BM44" s="2">
        <v>-522</v>
      </c>
      <c r="BN44" s="2">
        <v>-496</v>
      </c>
      <c r="BO44" s="2">
        <v>-469</v>
      </c>
      <c r="BP44" s="2">
        <v>-441</v>
      </c>
      <c r="BQ44" s="2">
        <v>-411</v>
      </c>
      <c r="BR44" s="2">
        <v>-381</v>
      </c>
      <c r="BS44" s="2">
        <v>-351</v>
      </c>
      <c r="BT44" s="2">
        <v>-326</v>
      </c>
      <c r="BU44" s="2">
        <v>-302</v>
      </c>
      <c r="BV44" s="2">
        <v>-282</v>
      </c>
      <c r="BW44" s="2">
        <v>-263</v>
      </c>
      <c r="BX44" s="2">
        <v>-249</v>
      </c>
      <c r="BY44" s="2">
        <v>-235</v>
      </c>
      <c r="BZ44" s="2">
        <v>-228</v>
      </c>
      <c r="CA44" s="2">
        <v>-222</v>
      </c>
      <c r="CB44" s="2">
        <v>-220</v>
      </c>
      <c r="CC44" s="2">
        <v>-225</v>
      </c>
    </row>
    <row r="45" spans="1:82" x14ac:dyDescent="0.25">
      <c r="A45" s="2" t="str">
        <f>"Geboorten"</f>
        <v>Geboorten</v>
      </c>
      <c r="B45" s="2">
        <v>2806</v>
      </c>
      <c r="C45" s="2">
        <v>2764</v>
      </c>
      <c r="D45" s="2">
        <v>2592</v>
      </c>
      <c r="E45" s="2">
        <v>2608</v>
      </c>
      <c r="F45" s="2">
        <v>2544</v>
      </c>
      <c r="G45" s="2">
        <v>2623</v>
      </c>
      <c r="H45" s="2">
        <v>2567</v>
      </c>
      <c r="I45" s="2">
        <v>2667</v>
      </c>
      <c r="J45" s="2">
        <v>2495</v>
      </c>
      <c r="K45" s="2">
        <v>2657</v>
      </c>
      <c r="L45" s="2">
        <v>2556</v>
      </c>
      <c r="M45" s="2">
        <v>2549</v>
      </c>
      <c r="N45" s="2">
        <v>2524</v>
      </c>
      <c r="O45" s="2">
        <v>2582</v>
      </c>
      <c r="P45" s="2">
        <v>2553</v>
      </c>
      <c r="Q45" s="2">
        <v>2627</v>
      </c>
      <c r="R45" s="2">
        <v>2613</v>
      </c>
      <c r="S45" s="2">
        <v>2698</v>
      </c>
      <c r="T45" s="2">
        <v>2620</v>
      </c>
      <c r="U45" s="2">
        <v>2644</v>
      </c>
      <c r="V45" s="2">
        <v>2637</v>
      </c>
      <c r="W45" s="2">
        <v>2646</v>
      </c>
      <c r="X45" s="2">
        <v>2689</v>
      </c>
      <c r="Y45" s="2">
        <v>2481</v>
      </c>
      <c r="Z45" s="2">
        <v>2478</v>
      </c>
      <c r="AA45" s="2">
        <v>2431</v>
      </c>
      <c r="AB45" s="2">
        <v>2368</v>
      </c>
      <c r="AC45" s="2">
        <v>2410</v>
      </c>
      <c r="AD45" s="2">
        <v>2440</v>
      </c>
      <c r="AE45" s="2">
        <v>2473</v>
      </c>
      <c r="AF45" s="2">
        <v>2502</v>
      </c>
      <c r="AG45" s="2">
        <v>2529</v>
      </c>
      <c r="AH45" s="2">
        <v>2556</v>
      </c>
      <c r="AI45" s="2">
        <v>2583</v>
      </c>
      <c r="AJ45" s="2">
        <v>2611</v>
      </c>
      <c r="AK45" s="2">
        <v>2646</v>
      </c>
      <c r="AL45" s="2">
        <v>2680</v>
      </c>
      <c r="AM45" s="2">
        <v>2720</v>
      </c>
      <c r="AN45" s="2">
        <v>2762</v>
      </c>
      <c r="AO45" s="2">
        <v>2810</v>
      </c>
      <c r="AP45" s="2">
        <v>2804</v>
      </c>
      <c r="AQ45" s="2">
        <v>2803</v>
      </c>
      <c r="AR45" s="2">
        <v>2800</v>
      </c>
      <c r="AS45" s="2">
        <v>2796</v>
      </c>
      <c r="AT45" s="2">
        <v>2792</v>
      </c>
      <c r="AU45" s="2">
        <v>2787</v>
      </c>
      <c r="AV45" s="2">
        <v>2780</v>
      </c>
      <c r="AW45" s="2">
        <v>2771</v>
      </c>
      <c r="AX45" s="2">
        <v>2759</v>
      </c>
      <c r="AY45" s="2">
        <v>2747</v>
      </c>
      <c r="AZ45" s="2">
        <v>2732</v>
      </c>
      <c r="BA45" s="2">
        <v>2716</v>
      </c>
      <c r="BB45" s="2">
        <v>2699</v>
      </c>
      <c r="BC45" s="2">
        <v>2684</v>
      </c>
      <c r="BD45" s="2">
        <v>2675</v>
      </c>
      <c r="BE45" s="2">
        <v>2671</v>
      </c>
      <c r="BF45" s="2">
        <v>2671</v>
      </c>
      <c r="BG45" s="2">
        <v>2676</v>
      </c>
      <c r="BH45" s="2">
        <v>2686</v>
      </c>
      <c r="BI45" s="2">
        <v>2699</v>
      </c>
      <c r="BJ45" s="2">
        <v>2713</v>
      </c>
      <c r="BK45" s="2">
        <v>2733</v>
      </c>
      <c r="BL45" s="2">
        <v>2753</v>
      </c>
      <c r="BM45" s="2">
        <v>2774</v>
      </c>
      <c r="BN45" s="2">
        <v>2798</v>
      </c>
      <c r="BO45" s="2">
        <v>2821</v>
      </c>
      <c r="BP45" s="2">
        <v>2842</v>
      </c>
      <c r="BQ45" s="2">
        <v>2861</v>
      </c>
      <c r="BR45" s="2">
        <v>2879</v>
      </c>
      <c r="BS45" s="2">
        <v>2895</v>
      </c>
      <c r="BT45" s="2">
        <v>2906</v>
      </c>
      <c r="BU45" s="2">
        <v>2915</v>
      </c>
      <c r="BV45" s="2">
        <v>2920</v>
      </c>
      <c r="BW45" s="2">
        <v>2924</v>
      </c>
      <c r="BX45" s="2">
        <v>2925</v>
      </c>
      <c r="BY45" s="2">
        <v>2923</v>
      </c>
      <c r="BZ45" s="2">
        <v>2919</v>
      </c>
      <c r="CA45" s="2">
        <v>2915</v>
      </c>
      <c r="CB45" s="2">
        <v>2909</v>
      </c>
      <c r="CC45" s="2">
        <v>2902</v>
      </c>
    </row>
    <row r="46" spans="1:82" x14ac:dyDescent="0.25">
      <c r="A46" s="2" t="str">
        <f>"Overlijdens"</f>
        <v>Overlijdens</v>
      </c>
      <c r="B46" s="2">
        <v>2358</v>
      </c>
      <c r="C46" s="2">
        <v>2327</v>
      </c>
      <c r="D46" s="2">
        <v>2476</v>
      </c>
      <c r="E46" s="2">
        <v>2363</v>
      </c>
      <c r="F46" s="2">
        <v>2407</v>
      </c>
      <c r="G46" s="2">
        <v>2313</v>
      </c>
      <c r="H46" s="2">
        <v>2328</v>
      </c>
      <c r="I46" s="2">
        <v>2373</v>
      </c>
      <c r="J46" s="2">
        <v>2342</v>
      </c>
      <c r="K46" s="2">
        <v>2375</v>
      </c>
      <c r="L46" s="2">
        <v>2493</v>
      </c>
      <c r="M46" s="2">
        <v>2457</v>
      </c>
      <c r="N46" s="2">
        <v>2466</v>
      </c>
      <c r="O46" s="2">
        <v>2336</v>
      </c>
      <c r="P46" s="2">
        <v>2402</v>
      </c>
      <c r="Q46" s="2">
        <v>2330</v>
      </c>
      <c r="R46" s="2">
        <v>2341</v>
      </c>
      <c r="S46" s="2">
        <v>2403</v>
      </c>
      <c r="T46" s="2">
        <v>2438</v>
      </c>
      <c r="U46" s="2">
        <v>2414</v>
      </c>
      <c r="V46" s="2">
        <v>2501</v>
      </c>
      <c r="W46" s="2">
        <v>2545</v>
      </c>
      <c r="X46" s="2">
        <v>2714</v>
      </c>
      <c r="Y46" s="2">
        <v>2565</v>
      </c>
      <c r="Z46" s="2">
        <v>2633</v>
      </c>
      <c r="AA46" s="2">
        <v>2595</v>
      </c>
      <c r="AB46" s="2">
        <v>2627</v>
      </c>
      <c r="AC46" s="2">
        <v>2634</v>
      </c>
      <c r="AD46" s="2">
        <v>2625</v>
      </c>
      <c r="AE46" s="2">
        <v>2619</v>
      </c>
      <c r="AF46" s="2">
        <v>2613</v>
      </c>
      <c r="AG46" s="2">
        <v>2606</v>
      </c>
      <c r="AH46" s="2">
        <v>2602</v>
      </c>
      <c r="AI46" s="2">
        <v>2598</v>
      </c>
      <c r="AJ46" s="2">
        <v>2596</v>
      </c>
      <c r="AK46" s="2">
        <v>2596</v>
      </c>
      <c r="AL46" s="2">
        <v>2600</v>
      </c>
      <c r="AM46" s="2">
        <v>2606</v>
      </c>
      <c r="AN46" s="2">
        <v>2616</v>
      </c>
      <c r="AO46" s="2">
        <v>2631</v>
      </c>
      <c r="AP46" s="2">
        <v>2649</v>
      </c>
      <c r="AQ46" s="2">
        <v>2673</v>
      </c>
      <c r="AR46" s="2">
        <v>2702</v>
      </c>
      <c r="AS46" s="2">
        <v>2737</v>
      </c>
      <c r="AT46" s="2">
        <v>2776</v>
      </c>
      <c r="AU46" s="2">
        <v>2819</v>
      </c>
      <c r="AV46" s="2">
        <v>2863</v>
      </c>
      <c r="AW46" s="2">
        <v>2910</v>
      </c>
      <c r="AX46" s="2">
        <v>2954</v>
      </c>
      <c r="AY46" s="2">
        <v>2998</v>
      </c>
      <c r="AZ46" s="2">
        <v>3039</v>
      </c>
      <c r="BA46" s="2">
        <v>3078</v>
      </c>
      <c r="BB46" s="2">
        <v>3113</v>
      </c>
      <c r="BC46" s="2">
        <v>3147</v>
      </c>
      <c r="BD46" s="2">
        <v>3173</v>
      </c>
      <c r="BE46" s="2">
        <v>3197</v>
      </c>
      <c r="BF46" s="2">
        <v>3217</v>
      </c>
      <c r="BG46" s="2">
        <v>3237</v>
      </c>
      <c r="BH46" s="2">
        <v>3254</v>
      </c>
      <c r="BI46" s="2">
        <v>3268</v>
      </c>
      <c r="BJ46" s="2">
        <v>3281</v>
      </c>
      <c r="BK46" s="2">
        <v>3286</v>
      </c>
      <c r="BL46" s="2">
        <v>3293</v>
      </c>
      <c r="BM46" s="2">
        <v>3296</v>
      </c>
      <c r="BN46" s="2">
        <v>3294</v>
      </c>
      <c r="BO46" s="2">
        <v>3290</v>
      </c>
      <c r="BP46" s="2">
        <v>3283</v>
      </c>
      <c r="BQ46" s="2">
        <v>3272</v>
      </c>
      <c r="BR46" s="2">
        <v>3260</v>
      </c>
      <c r="BS46" s="2">
        <v>3246</v>
      </c>
      <c r="BT46" s="2">
        <v>3232</v>
      </c>
      <c r="BU46" s="2">
        <v>3217</v>
      </c>
      <c r="BV46" s="2">
        <v>3202</v>
      </c>
      <c r="BW46" s="2">
        <v>3187</v>
      </c>
      <c r="BX46" s="2">
        <v>3174</v>
      </c>
      <c r="BY46" s="2">
        <v>3158</v>
      </c>
      <c r="BZ46" s="2">
        <v>3147</v>
      </c>
      <c r="CA46" s="2">
        <v>3137</v>
      </c>
      <c r="CB46" s="2">
        <v>3129</v>
      </c>
      <c r="CC46" s="2">
        <v>3127</v>
      </c>
    </row>
    <row r="47" spans="1:82" x14ac:dyDescent="0.25">
      <c r="A47" s="2" t="str">
        <f>"Intern migratiesaldo"</f>
        <v>Intern migratiesaldo</v>
      </c>
      <c r="B47" s="2">
        <v>693</v>
      </c>
      <c r="C47" s="2">
        <v>741</v>
      </c>
      <c r="D47" s="2">
        <v>928</v>
      </c>
      <c r="E47" s="2">
        <v>679</v>
      </c>
      <c r="F47" s="2">
        <v>607</v>
      </c>
      <c r="G47" s="2">
        <v>441</v>
      </c>
      <c r="H47" s="2">
        <v>661</v>
      </c>
      <c r="I47" s="2">
        <v>770</v>
      </c>
      <c r="J47" s="2">
        <v>890</v>
      </c>
      <c r="K47" s="2">
        <v>657</v>
      </c>
      <c r="L47" s="2">
        <v>505</v>
      </c>
      <c r="M47" s="2">
        <v>907</v>
      </c>
      <c r="N47" s="2">
        <v>919</v>
      </c>
      <c r="O47" s="2">
        <v>898</v>
      </c>
      <c r="P47" s="2">
        <v>803</v>
      </c>
      <c r="Q47" s="2">
        <v>991</v>
      </c>
      <c r="R47" s="2">
        <v>796</v>
      </c>
      <c r="S47" s="2">
        <v>889</v>
      </c>
      <c r="T47" s="2">
        <v>862</v>
      </c>
      <c r="U47" s="2">
        <v>976</v>
      </c>
      <c r="V47" s="2">
        <v>555</v>
      </c>
      <c r="W47" s="2">
        <v>723</v>
      </c>
      <c r="X47" s="2">
        <v>932</v>
      </c>
      <c r="Y47" s="2">
        <v>737</v>
      </c>
      <c r="Z47" s="2">
        <v>535</v>
      </c>
      <c r="AA47" s="2">
        <v>631</v>
      </c>
      <c r="AB47" s="2">
        <v>234</v>
      </c>
      <c r="AC47" s="2">
        <v>502</v>
      </c>
      <c r="AD47" s="2">
        <v>494</v>
      </c>
      <c r="AE47" s="2">
        <v>462</v>
      </c>
      <c r="AF47" s="2">
        <v>454</v>
      </c>
      <c r="AG47" s="2">
        <v>448</v>
      </c>
      <c r="AH47" s="2">
        <v>433</v>
      </c>
      <c r="AI47" s="2">
        <v>442</v>
      </c>
      <c r="AJ47" s="2">
        <v>444</v>
      </c>
      <c r="AK47" s="2">
        <v>444</v>
      </c>
      <c r="AL47" s="2">
        <v>432</v>
      </c>
      <c r="AM47" s="2">
        <v>431</v>
      </c>
      <c r="AN47" s="2">
        <v>432</v>
      </c>
      <c r="AO47" s="2">
        <v>432</v>
      </c>
      <c r="AP47" s="2">
        <v>430</v>
      </c>
      <c r="AQ47" s="2">
        <v>429</v>
      </c>
      <c r="AR47" s="2">
        <v>439</v>
      </c>
      <c r="AS47" s="2">
        <v>426</v>
      </c>
      <c r="AT47" s="2">
        <v>425</v>
      </c>
      <c r="AU47" s="2">
        <v>432</v>
      </c>
      <c r="AV47" s="2">
        <v>438</v>
      </c>
      <c r="AW47" s="2">
        <v>436</v>
      </c>
      <c r="AX47" s="2">
        <v>435</v>
      </c>
      <c r="AY47" s="2">
        <v>437</v>
      </c>
      <c r="AZ47" s="2">
        <v>444</v>
      </c>
      <c r="BA47" s="2">
        <v>445</v>
      </c>
      <c r="BB47" s="2">
        <v>444</v>
      </c>
      <c r="BC47" s="2">
        <v>438</v>
      </c>
      <c r="BD47" s="2">
        <v>436</v>
      </c>
      <c r="BE47" s="2">
        <v>431</v>
      </c>
      <c r="BF47" s="2">
        <v>435</v>
      </c>
      <c r="BG47" s="2">
        <v>435</v>
      </c>
      <c r="BH47" s="2">
        <v>438</v>
      </c>
      <c r="BI47" s="2">
        <v>428</v>
      </c>
      <c r="BJ47" s="2">
        <v>422</v>
      </c>
      <c r="BK47" s="2">
        <v>429</v>
      </c>
      <c r="BL47" s="2">
        <v>423</v>
      </c>
      <c r="BM47" s="2">
        <v>425</v>
      </c>
      <c r="BN47" s="2">
        <v>415</v>
      </c>
      <c r="BO47" s="2">
        <v>424</v>
      </c>
      <c r="BP47" s="2">
        <v>427</v>
      </c>
      <c r="BQ47" s="2">
        <v>426</v>
      </c>
      <c r="BR47" s="2">
        <v>423</v>
      </c>
      <c r="BS47" s="2">
        <v>428</v>
      </c>
      <c r="BT47" s="2">
        <v>432</v>
      </c>
      <c r="BU47" s="2">
        <v>429</v>
      </c>
      <c r="BV47" s="2">
        <v>437</v>
      </c>
      <c r="BW47" s="2">
        <v>437</v>
      </c>
      <c r="BX47" s="2">
        <v>437</v>
      </c>
      <c r="BY47" s="2">
        <v>438</v>
      </c>
      <c r="BZ47" s="2">
        <v>445</v>
      </c>
      <c r="CA47" s="2">
        <v>448</v>
      </c>
      <c r="CB47" s="2">
        <v>449</v>
      </c>
      <c r="CC47" s="2">
        <v>454</v>
      </c>
    </row>
    <row r="48" spans="1:82" x14ac:dyDescent="0.25">
      <c r="A48" s="2" t="str">
        <f>"Interne immigratie"</f>
        <v>Interne immigratie</v>
      </c>
      <c r="B48" s="2">
        <v>4438</v>
      </c>
      <c r="C48" s="2">
        <v>4899</v>
      </c>
      <c r="D48" s="2">
        <v>5060</v>
      </c>
      <c r="E48" s="2">
        <v>5066</v>
      </c>
      <c r="F48" s="2">
        <v>4969</v>
      </c>
      <c r="G48" s="2">
        <v>4933</v>
      </c>
      <c r="H48" s="2">
        <v>5089</v>
      </c>
      <c r="I48" s="2">
        <v>5130</v>
      </c>
      <c r="J48" s="2">
        <v>5234</v>
      </c>
      <c r="K48" s="2">
        <v>5098</v>
      </c>
      <c r="L48" s="2">
        <v>4961</v>
      </c>
      <c r="M48" s="2">
        <v>5360</v>
      </c>
      <c r="N48" s="2">
        <v>5372</v>
      </c>
      <c r="O48" s="2">
        <v>5525</v>
      </c>
      <c r="P48" s="2">
        <v>5439</v>
      </c>
      <c r="Q48" s="2">
        <v>5668</v>
      </c>
      <c r="R48" s="2">
        <v>5710</v>
      </c>
      <c r="S48" s="2">
        <v>5969</v>
      </c>
      <c r="T48" s="2">
        <v>6010</v>
      </c>
      <c r="U48" s="2">
        <v>6601</v>
      </c>
      <c r="V48" s="2">
        <v>6335</v>
      </c>
      <c r="W48" s="2">
        <v>6291</v>
      </c>
      <c r="X48" s="2">
        <v>6259</v>
      </c>
      <c r="Y48" s="2">
        <v>6322</v>
      </c>
      <c r="Z48" s="2">
        <v>6275</v>
      </c>
      <c r="AA48" s="2">
        <v>6410</v>
      </c>
      <c r="AB48" s="2">
        <v>6237</v>
      </c>
      <c r="AC48" s="2">
        <v>6310</v>
      </c>
      <c r="AD48" s="2">
        <v>6316</v>
      </c>
      <c r="AE48" s="2">
        <v>6309</v>
      </c>
      <c r="AF48" s="2">
        <v>6310</v>
      </c>
      <c r="AG48" s="2">
        <v>6314</v>
      </c>
      <c r="AH48" s="2">
        <v>6319</v>
      </c>
      <c r="AI48" s="2">
        <v>6333</v>
      </c>
      <c r="AJ48" s="2">
        <v>6344</v>
      </c>
      <c r="AK48" s="2">
        <v>6350</v>
      </c>
      <c r="AL48" s="2">
        <v>6357</v>
      </c>
      <c r="AM48" s="2">
        <v>6365</v>
      </c>
      <c r="AN48" s="2">
        <v>6386</v>
      </c>
      <c r="AO48" s="2">
        <v>6398</v>
      </c>
      <c r="AP48" s="2">
        <v>6417</v>
      </c>
      <c r="AQ48" s="2">
        <v>6428</v>
      </c>
      <c r="AR48" s="2">
        <v>6450</v>
      </c>
      <c r="AS48" s="2">
        <v>6456</v>
      </c>
      <c r="AT48" s="2">
        <v>6463</v>
      </c>
      <c r="AU48" s="2">
        <v>6473</v>
      </c>
      <c r="AV48" s="2">
        <v>6482</v>
      </c>
      <c r="AW48" s="2">
        <v>6483</v>
      </c>
      <c r="AX48" s="2">
        <v>6484</v>
      </c>
      <c r="AY48" s="2">
        <v>6482</v>
      </c>
      <c r="AZ48" s="2">
        <v>6481</v>
      </c>
      <c r="BA48" s="2">
        <v>6481</v>
      </c>
      <c r="BB48" s="2">
        <v>6482</v>
      </c>
      <c r="BC48" s="2">
        <v>6484</v>
      </c>
      <c r="BD48" s="2">
        <v>6489</v>
      </c>
      <c r="BE48" s="2">
        <v>6496</v>
      </c>
      <c r="BF48" s="2">
        <v>6516</v>
      </c>
      <c r="BG48" s="2">
        <v>6526</v>
      </c>
      <c r="BH48" s="2">
        <v>6544</v>
      </c>
      <c r="BI48" s="2">
        <v>6559</v>
      </c>
      <c r="BJ48" s="2">
        <v>6573</v>
      </c>
      <c r="BK48" s="2">
        <v>6598</v>
      </c>
      <c r="BL48" s="2">
        <v>6615</v>
      </c>
      <c r="BM48" s="2">
        <v>6636</v>
      </c>
      <c r="BN48" s="2">
        <v>6650</v>
      </c>
      <c r="BO48" s="2">
        <v>6673</v>
      </c>
      <c r="BP48" s="2">
        <v>6696</v>
      </c>
      <c r="BQ48" s="2">
        <v>6710</v>
      </c>
      <c r="BR48" s="2">
        <v>6725</v>
      </c>
      <c r="BS48" s="2">
        <v>6742</v>
      </c>
      <c r="BT48" s="2">
        <v>6758</v>
      </c>
      <c r="BU48" s="2">
        <v>6769</v>
      </c>
      <c r="BV48" s="2">
        <v>6784</v>
      </c>
      <c r="BW48" s="2">
        <v>6793</v>
      </c>
      <c r="BX48" s="2">
        <v>6804</v>
      </c>
      <c r="BY48" s="2">
        <v>6810</v>
      </c>
      <c r="BZ48" s="2">
        <v>6822</v>
      </c>
      <c r="CA48" s="2">
        <v>6830</v>
      </c>
      <c r="CB48" s="2">
        <v>6842</v>
      </c>
      <c r="CC48" s="2">
        <v>6851</v>
      </c>
    </row>
    <row r="49" spans="1:81" x14ac:dyDescent="0.25">
      <c r="A49" s="2" t="str">
        <f>"Interne emigratie"</f>
        <v>Interne emigratie</v>
      </c>
      <c r="B49" s="2">
        <v>3745</v>
      </c>
      <c r="C49" s="2">
        <v>4158</v>
      </c>
      <c r="D49" s="2">
        <v>4132</v>
      </c>
      <c r="E49" s="2">
        <v>4387</v>
      </c>
      <c r="F49" s="2">
        <v>4362</v>
      </c>
      <c r="G49" s="2">
        <v>4492</v>
      </c>
      <c r="H49" s="2">
        <v>4428</v>
      </c>
      <c r="I49" s="2">
        <v>4360</v>
      </c>
      <c r="J49" s="2">
        <v>4344</v>
      </c>
      <c r="K49" s="2">
        <v>4441</v>
      </c>
      <c r="L49" s="2">
        <v>4456</v>
      </c>
      <c r="M49" s="2">
        <v>4453</v>
      </c>
      <c r="N49" s="2">
        <v>4453</v>
      </c>
      <c r="O49" s="2">
        <v>4627</v>
      </c>
      <c r="P49" s="2">
        <v>4636</v>
      </c>
      <c r="Q49" s="2">
        <v>4677</v>
      </c>
      <c r="R49" s="2">
        <v>4914</v>
      </c>
      <c r="S49" s="2">
        <v>5080</v>
      </c>
      <c r="T49" s="2">
        <v>5148</v>
      </c>
      <c r="U49" s="2">
        <v>5625</v>
      </c>
      <c r="V49" s="2">
        <v>5780</v>
      </c>
      <c r="W49" s="2">
        <v>5568</v>
      </c>
      <c r="X49" s="2">
        <v>5327</v>
      </c>
      <c r="Y49" s="2">
        <v>5585</v>
      </c>
      <c r="Z49" s="2">
        <v>5740</v>
      </c>
      <c r="AA49" s="2">
        <v>5779</v>
      </c>
      <c r="AB49" s="2">
        <v>6003</v>
      </c>
      <c r="AC49" s="2">
        <v>5808</v>
      </c>
      <c r="AD49" s="2">
        <v>5822</v>
      </c>
      <c r="AE49" s="2">
        <v>5847</v>
      </c>
      <c r="AF49" s="2">
        <v>5856</v>
      </c>
      <c r="AG49" s="2">
        <v>5866</v>
      </c>
      <c r="AH49" s="2">
        <v>5886</v>
      </c>
      <c r="AI49" s="2">
        <v>5891</v>
      </c>
      <c r="AJ49" s="2">
        <v>5900</v>
      </c>
      <c r="AK49" s="2">
        <v>5906</v>
      </c>
      <c r="AL49" s="2">
        <v>5925</v>
      </c>
      <c r="AM49" s="2">
        <v>5934</v>
      </c>
      <c r="AN49" s="2">
        <v>5954</v>
      </c>
      <c r="AO49" s="2">
        <v>5966</v>
      </c>
      <c r="AP49" s="2">
        <v>5987</v>
      </c>
      <c r="AQ49" s="2">
        <v>5999</v>
      </c>
      <c r="AR49" s="2">
        <v>6011</v>
      </c>
      <c r="AS49" s="2">
        <v>6030</v>
      </c>
      <c r="AT49" s="2">
        <v>6038</v>
      </c>
      <c r="AU49" s="2">
        <v>6041</v>
      </c>
      <c r="AV49" s="2">
        <v>6044</v>
      </c>
      <c r="AW49" s="2">
        <v>6047</v>
      </c>
      <c r="AX49" s="2">
        <v>6049</v>
      </c>
      <c r="AY49" s="2">
        <v>6045</v>
      </c>
      <c r="AZ49" s="2">
        <v>6037</v>
      </c>
      <c r="BA49" s="2">
        <v>6036</v>
      </c>
      <c r="BB49" s="2">
        <v>6038</v>
      </c>
      <c r="BC49" s="2">
        <v>6046</v>
      </c>
      <c r="BD49" s="2">
        <v>6053</v>
      </c>
      <c r="BE49" s="2">
        <v>6065</v>
      </c>
      <c r="BF49" s="2">
        <v>6081</v>
      </c>
      <c r="BG49" s="2">
        <v>6091</v>
      </c>
      <c r="BH49" s="2">
        <v>6106</v>
      </c>
      <c r="BI49" s="2">
        <v>6131</v>
      </c>
      <c r="BJ49" s="2">
        <v>6151</v>
      </c>
      <c r="BK49" s="2">
        <v>6169</v>
      </c>
      <c r="BL49" s="2">
        <v>6192</v>
      </c>
      <c r="BM49" s="2">
        <v>6211</v>
      </c>
      <c r="BN49" s="2">
        <v>6235</v>
      </c>
      <c r="BO49" s="2">
        <v>6249</v>
      </c>
      <c r="BP49" s="2">
        <v>6269</v>
      </c>
      <c r="BQ49" s="2">
        <v>6284</v>
      </c>
      <c r="BR49" s="2">
        <v>6302</v>
      </c>
      <c r="BS49" s="2">
        <v>6314</v>
      </c>
      <c r="BT49" s="2">
        <v>6326</v>
      </c>
      <c r="BU49" s="2">
        <v>6340</v>
      </c>
      <c r="BV49" s="2">
        <v>6347</v>
      </c>
      <c r="BW49" s="2">
        <v>6356</v>
      </c>
      <c r="BX49" s="2">
        <v>6367</v>
      </c>
      <c r="BY49" s="2">
        <v>6372</v>
      </c>
      <c r="BZ49" s="2">
        <v>6377</v>
      </c>
      <c r="CA49" s="2">
        <v>6382</v>
      </c>
      <c r="CB49" s="2">
        <v>6393</v>
      </c>
      <c r="CC49" s="2">
        <v>6397</v>
      </c>
    </row>
    <row r="50" spans="1:81" x14ac:dyDescent="0.25">
      <c r="A50" s="2" t="str">
        <f>"Extern migratiesaldo"</f>
        <v>Extern migratiesaldo</v>
      </c>
      <c r="B50" s="2">
        <v>311</v>
      </c>
      <c r="C50" s="2">
        <v>297</v>
      </c>
      <c r="D50" s="2">
        <v>214</v>
      </c>
      <c r="E50" s="2">
        <v>261</v>
      </c>
      <c r="F50" s="2">
        <v>178</v>
      </c>
      <c r="G50" s="2">
        <v>155</v>
      </c>
      <c r="H50" s="2">
        <v>-45</v>
      </c>
      <c r="I50" s="2">
        <v>160</v>
      </c>
      <c r="J50" s="2">
        <v>211</v>
      </c>
      <c r="K50" s="2">
        <v>79</v>
      </c>
      <c r="L50" s="2">
        <v>263</v>
      </c>
      <c r="M50" s="2">
        <v>261</v>
      </c>
      <c r="N50" s="2">
        <v>179</v>
      </c>
      <c r="O50" s="2">
        <v>369</v>
      </c>
      <c r="P50" s="2">
        <v>245</v>
      </c>
      <c r="Q50" s="2">
        <v>461</v>
      </c>
      <c r="R50" s="2">
        <v>369</v>
      </c>
      <c r="S50" s="2">
        <v>419</v>
      </c>
      <c r="T50" s="2">
        <v>544</v>
      </c>
      <c r="U50" s="2">
        <v>993</v>
      </c>
      <c r="V50" s="2">
        <v>647</v>
      </c>
      <c r="W50" s="2">
        <v>246</v>
      </c>
      <c r="X50" s="2">
        <v>267</v>
      </c>
      <c r="Y50" s="2">
        <v>466</v>
      </c>
      <c r="Z50" s="2">
        <v>556</v>
      </c>
      <c r="AA50" s="2">
        <v>437</v>
      </c>
      <c r="AB50" s="2">
        <v>667</v>
      </c>
      <c r="AC50" s="2">
        <v>552</v>
      </c>
      <c r="AD50" s="2">
        <v>549</v>
      </c>
      <c r="AE50" s="2">
        <v>555</v>
      </c>
      <c r="AF50" s="2">
        <v>510</v>
      </c>
      <c r="AG50" s="2">
        <v>472</v>
      </c>
      <c r="AH50" s="2">
        <v>429</v>
      </c>
      <c r="AI50" s="2">
        <v>395</v>
      </c>
      <c r="AJ50" s="2">
        <v>369</v>
      </c>
      <c r="AK50" s="2">
        <v>350</v>
      </c>
      <c r="AL50" s="2">
        <v>347</v>
      </c>
      <c r="AM50" s="2">
        <v>347</v>
      </c>
      <c r="AN50" s="2">
        <v>346</v>
      </c>
      <c r="AO50" s="2">
        <v>345</v>
      </c>
      <c r="AP50" s="2">
        <v>359</v>
      </c>
      <c r="AQ50" s="2">
        <v>364</v>
      </c>
      <c r="AR50" s="2">
        <v>373</v>
      </c>
      <c r="AS50" s="2">
        <v>383</v>
      </c>
      <c r="AT50" s="2">
        <v>388</v>
      </c>
      <c r="AU50" s="2">
        <v>388</v>
      </c>
      <c r="AV50" s="2">
        <v>389</v>
      </c>
      <c r="AW50" s="2">
        <v>387</v>
      </c>
      <c r="AX50" s="2">
        <v>385</v>
      </c>
      <c r="AY50" s="2">
        <v>391</v>
      </c>
      <c r="AZ50" s="2">
        <v>387</v>
      </c>
      <c r="BA50" s="2">
        <v>384</v>
      </c>
      <c r="BB50" s="2">
        <v>386</v>
      </c>
      <c r="BC50" s="2">
        <v>389</v>
      </c>
      <c r="BD50" s="2">
        <v>388</v>
      </c>
      <c r="BE50" s="2">
        <v>388</v>
      </c>
      <c r="BF50" s="2">
        <v>386</v>
      </c>
      <c r="BG50" s="2">
        <v>389</v>
      </c>
      <c r="BH50" s="2">
        <v>387</v>
      </c>
      <c r="BI50" s="2">
        <v>384</v>
      </c>
      <c r="BJ50" s="2">
        <v>385</v>
      </c>
      <c r="BK50" s="2">
        <v>384</v>
      </c>
      <c r="BL50" s="2">
        <v>387</v>
      </c>
      <c r="BM50" s="2">
        <v>389</v>
      </c>
      <c r="BN50" s="2">
        <v>387</v>
      </c>
      <c r="BO50" s="2">
        <v>390</v>
      </c>
      <c r="BP50" s="2">
        <v>389</v>
      </c>
      <c r="BQ50" s="2">
        <v>389</v>
      </c>
      <c r="BR50" s="2">
        <v>389</v>
      </c>
      <c r="BS50" s="2">
        <v>392</v>
      </c>
      <c r="BT50" s="2">
        <v>392</v>
      </c>
      <c r="BU50" s="2">
        <v>390</v>
      </c>
      <c r="BV50" s="2">
        <v>391</v>
      </c>
      <c r="BW50" s="2">
        <v>394</v>
      </c>
      <c r="BX50" s="2">
        <v>393</v>
      </c>
      <c r="BY50" s="2">
        <v>392</v>
      </c>
      <c r="BZ50" s="2">
        <v>391</v>
      </c>
      <c r="CA50" s="2">
        <v>390</v>
      </c>
      <c r="CB50" s="2">
        <v>391</v>
      </c>
      <c r="CC50" s="2">
        <v>390</v>
      </c>
    </row>
    <row r="51" spans="1:81" x14ac:dyDescent="0.25">
      <c r="A51" s="2" t="str">
        <f>"Externe immigratie"</f>
        <v>Externe immigratie</v>
      </c>
      <c r="B51" s="2">
        <v>1157</v>
      </c>
      <c r="C51" s="2">
        <v>1034</v>
      </c>
      <c r="D51" s="2">
        <v>881</v>
      </c>
      <c r="E51" s="2">
        <v>1002</v>
      </c>
      <c r="F51" s="2">
        <v>820</v>
      </c>
      <c r="G51" s="2">
        <v>824</v>
      </c>
      <c r="H51" s="2">
        <v>749</v>
      </c>
      <c r="I51" s="2">
        <v>948</v>
      </c>
      <c r="J51" s="2">
        <v>939</v>
      </c>
      <c r="K51" s="2">
        <v>875</v>
      </c>
      <c r="L51" s="2">
        <v>1049</v>
      </c>
      <c r="M51" s="2">
        <v>1105</v>
      </c>
      <c r="N51" s="2">
        <v>1139</v>
      </c>
      <c r="O51" s="2">
        <v>1256</v>
      </c>
      <c r="P51" s="2">
        <v>1390</v>
      </c>
      <c r="Q51" s="2">
        <v>1455</v>
      </c>
      <c r="R51" s="2">
        <v>1401</v>
      </c>
      <c r="S51" s="2">
        <v>1611</v>
      </c>
      <c r="T51" s="2">
        <v>1750</v>
      </c>
      <c r="U51" s="2">
        <v>1927</v>
      </c>
      <c r="V51" s="2">
        <v>1805</v>
      </c>
      <c r="W51" s="2">
        <v>1476</v>
      </c>
      <c r="X51" s="2">
        <v>1555</v>
      </c>
      <c r="Y51" s="2">
        <v>1715</v>
      </c>
      <c r="Z51" s="2">
        <v>1834</v>
      </c>
      <c r="AA51" s="2">
        <v>1791</v>
      </c>
      <c r="AB51" s="2">
        <v>2049</v>
      </c>
      <c r="AC51" s="2">
        <v>1948</v>
      </c>
      <c r="AD51" s="2">
        <v>1977</v>
      </c>
      <c r="AE51" s="2">
        <v>2011</v>
      </c>
      <c r="AF51" s="2">
        <v>1990</v>
      </c>
      <c r="AG51" s="2">
        <v>1970</v>
      </c>
      <c r="AH51" s="2">
        <v>1949</v>
      </c>
      <c r="AI51" s="2">
        <v>1930</v>
      </c>
      <c r="AJ51" s="2">
        <v>1910</v>
      </c>
      <c r="AK51" s="2">
        <v>1896</v>
      </c>
      <c r="AL51" s="2">
        <v>1878</v>
      </c>
      <c r="AM51" s="2">
        <v>1863</v>
      </c>
      <c r="AN51" s="2">
        <v>1845</v>
      </c>
      <c r="AO51" s="2">
        <v>1828</v>
      </c>
      <c r="AP51" s="2">
        <v>1829</v>
      </c>
      <c r="AQ51" s="2">
        <v>1828</v>
      </c>
      <c r="AR51" s="2">
        <v>1828</v>
      </c>
      <c r="AS51" s="2">
        <v>1828</v>
      </c>
      <c r="AT51" s="2">
        <v>1826</v>
      </c>
      <c r="AU51" s="2">
        <v>1826</v>
      </c>
      <c r="AV51" s="2">
        <v>1826</v>
      </c>
      <c r="AW51" s="2">
        <v>1823</v>
      </c>
      <c r="AX51" s="2">
        <v>1824</v>
      </c>
      <c r="AY51" s="2">
        <v>1823</v>
      </c>
      <c r="AZ51" s="2">
        <v>1821</v>
      </c>
      <c r="BA51" s="2">
        <v>1822</v>
      </c>
      <c r="BB51" s="2">
        <v>1822</v>
      </c>
      <c r="BC51" s="2">
        <v>1825</v>
      </c>
      <c r="BD51" s="2">
        <v>1824</v>
      </c>
      <c r="BE51" s="2">
        <v>1828</v>
      </c>
      <c r="BF51" s="2">
        <v>1829</v>
      </c>
      <c r="BG51" s="2">
        <v>1832</v>
      </c>
      <c r="BH51" s="2">
        <v>1837</v>
      </c>
      <c r="BI51" s="2">
        <v>1841</v>
      </c>
      <c r="BJ51" s="2">
        <v>1842</v>
      </c>
      <c r="BK51" s="2">
        <v>1846</v>
      </c>
      <c r="BL51" s="2">
        <v>1849</v>
      </c>
      <c r="BM51" s="2">
        <v>1854</v>
      </c>
      <c r="BN51" s="2">
        <v>1860</v>
      </c>
      <c r="BO51" s="2">
        <v>1861</v>
      </c>
      <c r="BP51" s="2">
        <v>1865</v>
      </c>
      <c r="BQ51" s="2">
        <v>1867</v>
      </c>
      <c r="BR51" s="2">
        <v>1869</v>
      </c>
      <c r="BS51" s="2">
        <v>1874</v>
      </c>
      <c r="BT51" s="2">
        <v>1876</v>
      </c>
      <c r="BU51" s="2">
        <v>1880</v>
      </c>
      <c r="BV51" s="2">
        <v>1881</v>
      </c>
      <c r="BW51" s="2">
        <v>1884</v>
      </c>
      <c r="BX51" s="2">
        <v>1887</v>
      </c>
      <c r="BY51" s="2">
        <v>1888</v>
      </c>
      <c r="BZ51" s="2">
        <v>1890</v>
      </c>
      <c r="CA51" s="2">
        <v>1893</v>
      </c>
      <c r="CB51" s="2">
        <v>1896</v>
      </c>
      <c r="CC51" s="2">
        <v>1896</v>
      </c>
    </row>
    <row r="52" spans="1:81" x14ac:dyDescent="0.25">
      <c r="A52" s="2" t="str">
        <f>"Externe emigratie"</f>
        <v>Externe emigratie</v>
      </c>
      <c r="B52" s="2">
        <v>846</v>
      </c>
      <c r="C52" s="2">
        <v>737</v>
      </c>
      <c r="D52" s="2">
        <v>667</v>
      </c>
      <c r="E52" s="2">
        <v>741</v>
      </c>
      <c r="F52" s="2">
        <v>642</v>
      </c>
      <c r="G52" s="2">
        <v>669</v>
      </c>
      <c r="H52" s="2">
        <v>794</v>
      </c>
      <c r="I52" s="2">
        <v>788</v>
      </c>
      <c r="J52" s="2">
        <v>728</v>
      </c>
      <c r="K52" s="2">
        <v>796</v>
      </c>
      <c r="L52" s="2">
        <v>786</v>
      </c>
      <c r="M52" s="2">
        <v>844</v>
      </c>
      <c r="N52" s="2">
        <v>960</v>
      </c>
      <c r="O52" s="2">
        <v>887</v>
      </c>
      <c r="P52" s="2">
        <v>1145</v>
      </c>
      <c r="Q52" s="2">
        <v>994</v>
      </c>
      <c r="R52" s="2">
        <v>1032</v>
      </c>
      <c r="S52" s="2">
        <v>1192</v>
      </c>
      <c r="T52" s="2">
        <v>1206</v>
      </c>
      <c r="U52" s="2">
        <v>934</v>
      </c>
      <c r="V52" s="2">
        <v>1158</v>
      </c>
      <c r="W52" s="2">
        <v>1230</v>
      </c>
      <c r="X52" s="2">
        <v>1288</v>
      </c>
      <c r="Y52" s="2">
        <v>1249</v>
      </c>
      <c r="Z52" s="2">
        <v>1278</v>
      </c>
      <c r="AA52" s="2">
        <v>1354</v>
      </c>
      <c r="AB52" s="2">
        <v>1382</v>
      </c>
      <c r="AC52" s="2">
        <v>1396</v>
      </c>
      <c r="AD52" s="2">
        <v>1428</v>
      </c>
      <c r="AE52" s="2">
        <v>1456</v>
      </c>
      <c r="AF52" s="2">
        <v>1480</v>
      </c>
      <c r="AG52" s="2">
        <v>1498</v>
      </c>
      <c r="AH52" s="2">
        <v>1520</v>
      </c>
      <c r="AI52" s="2">
        <v>1535</v>
      </c>
      <c r="AJ52" s="2">
        <v>1541</v>
      </c>
      <c r="AK52" s="2">
        <v>1546</v>
      </c>
      <c r="AL52" s="2">
        <v>1531</v>
      </c>
      <c r="AM52" s="2">
        <v>1516</v>
      </c>
      <c r="AN52" s="2">
        <v>1499</v>
      </c>
      <c r="AO52" s="2">
        <v>1483</v>
      </c>
      <c r="AP52" s="2">
        <v>1470</v>
      </c>
      <c r="AQ52" s="2">
        <v>1464</v>
      </c>
      <c r="AR52" s="2">
        <v>1455</v>
      </c>
      <c r="AS52" s="2">
        <v>1445</v>
      </c>
      <c r="AT52" s="2">
        <v>1438</v>
      </c>
      <c r="AU52" s="2">
        <v>1438</v>
      </c>
      <c r="AV52" s="2">
        <v>1437</v>
      </c>
      <c r="AW52" s="2">
        <v>1436</v>
      </c>
      <c r="AX52" s="2">
        <v>1439</v>
      </c>
      <c r="AY52" s="2">
        <v>1432</v>
      </c>
      <c r="AZ52" s="2">
        <v>1434</v>
      </c>
      <c r="BA52" s="2">
        <v>1438</v>
      </c>
      <c r="BB52" s="2">
        <v>1436</v>
      </c>
      <c r="BC52" s="2">
        <v>1436</v>
      </c>
      <c r="BD52" s="2">
        <v>1436</v>
      </c>
      <c r="BE52" s="2">
        <v>1440</v>
      </c>
      <c r="BF52" s="2">
        <v>1443</v>
      </c>
      <c r="BG52" s="2">
        <v>1443</v>
      </c>
      <c r="BH52" s="2">
        <v>1450</v>
      </c>
      <c r="BI52" s="2">
        <v>1457</v>
      </c>
      <c r="BJ52" s="2">
        <v>1457</v>
      </c>
      <c r="BK52" s="2">
        <v>1462</v>
      </c>
      <c r="BL52" s="2">
        <v>1462</v>
      </c>
      <c r="BM52" s="2">
        <v>1465</v>
      </c>
      <c r="BN52" s="2">
        <v>1473</v>
      </c>
      <c r="BO52" s="2">
        <v>1471</v>
      </c>
      <c r="BP52" s="2">
        <v>1476</v>
      </c>
      <c r="BQ52" s="2">
        <v>1478</v>
      </c>
      <c r="BR52" s="2">
        <v>1480</v>
      </c>
      <c r="BS52" s="2">
        <v>1482</v>
      </c>
      <c r="BT52" s="2">
        <v>1484</v>
      </c>
      <c r="BU52" s="2">
        <v>1490</v>
      </c>
      <c r="BV52" s="2">
        <v>1490</v>
      </c>
      <c r="BW52" s="2">
        <v>1490</v>
      </c>
      <c r="BX52" s="2">
        <v>1494</v>
      </c>
      <c r="BY52" s="2">
        <v>1496</v>
      </c>
      <c r="BZ52" s="2">
        <v>1499</v>
      </c>
      <c r="CA52" s="2">
        <v>1503</v>
      </c>
      <c r="CB52" s="2">
        <v>1505</v>
      </c>
      <c r="CC52" s="2">
        <v>1506</v>
      </c>
    </row>
    <row r="53" spans="1:81" x14ac:dyDescent="0.25">
      <c r="A53" s="2" t="str">
        <f>"Toename van de bevolking"</f>
        <v>Toename van de bevolking</v>
      </c>
      <c r="B53" s="2">
        <v>1452</v>
      </c>
      <c r="C53" s="2">
        <v>1475</v>
      </c>
      <c r="D53" s="2">
        <v>1258</v>
      </c>
      <c r="E53" s="2">
        <v>1185</v>
      </c>
      <c r="F53" s="2">
        <v>922</v>
      </c>
      <c r="G53" s="2">
        <v>906</v>
      </c>
      <c r="H53" s="2">
        <v>855</v>
      </c>
      <c r="I53" s="2">
        <v>1224</v>
      </c>
      <c r="J53" s="2">
        <v>1254</v>
      </c>
      <c r="K53" s="2">
        <v>1018</v>
      </c>
      <c r="L53" s="2">
        <v>831</v>
      </c>
      <c r="M53" s="2">
        <v>1260</v>
      </c>
      <c r="N53" s="2">
        <v>1156</v>
      </c>
      <c r="O53" s="2">
        <v>1513</v>
      </c>
      <c r="P53" s="2">
        <v>1199</v>
      </c>
      <c r="Q53" s="2">
        <v>1749</v>
      </c>
      <c r="R53" s="2">
        <v>1437</v>
      </c>
      <c r="S53" s="2">
        <v>1603</v>
      </c>
      <c r="T53" s="2">
        <v>1588</v>
      </c>
      <c r="U53" s="2">
        <v>2199</v>
      </c>
      <c r="V53" s="2">
        <v>1338</v>
      </c>
      <c r="W53" s="2">
        <v>1070</v>
      </c>
      <c r="X53" s="2">
        <v>1174</v>
      </c>
      <c r="Y53" s="2">
        <v>1119</v>
      </c>
      <c r="Z53" s="2">
        <v>936</v>
      </c>
      <c r="AA53" s="2">
        <v>904</v>
      </c>
      <c r="AB53" s="2">
        <v>642</v>
      </c>
      <c r="AC53" s="2">
        <v>830</v>
      </c>
      <c r="AD53" s="2">
        <v>858</v>
      </c>
      <c r="AE53" s="2">
        <v>871</v>
      </c>
      <c r="AF53" s="2">
        <v>853</v>
      </c>
      <c r="AG53" s="2">
        <v>843</v>
      </c>
      <c r="AH53" s="2">
        <v>816</v>
      </c>
      <c r="AI53" s="2">
        <v>822</v>
      </c>
      <c r="AJ53" s="2">
        <v>828</v>
      </c>
      <c r="AK53" s="2">
        <v>844</v>
      </c>
      <c r="AL53" s="2">
        <v>859</v>
      </c>
      <c r="AM53" s="2">
        <v>892</v>
      </c>
      <c r="AN53" s="2">
        <v>924</v>
      </c>
      <c r="AO53" s="2">
        <v>956</v>
      </c>
      <c r="AP53" s="2">
        <v>944</v>
      </c>
      <c r="AQ53" s="2">
        <v>923</v>
      </c>
      <c r="AR53" s="2">
        <v>910</v>
      </c>
      <c r="AS53" s="2">
        <v>868</v>
      </c>
      <c r="AT53" s="2">
        <v>829</v>
      </c>
      <c r="AU53" s="2">
        <v>788</v>
      </c>
      <c r="AV53" s="2">
        <v>744</v>
      </c>
      <c r="AW53" s="2">
        <v>684</v>
      </c>
      <c r="AX53" s="2">
        <v>625</v>
      </c>
      <c r="AY53" s="2">
        <v>577</v>
      </c>
      <c r="AZ53" s="2">
        <v>524</v>
      </c>
      <c r="BA53" s="2">
        <v>467</v>
      </c>
      <c r="BB53" s="2">
        <v>416</v>
      </c>
      <c r="BC53" s="2">
        <v>364</v>
      </c>
      <c r="BD53" s="2">
        <v>326</v>
      </c>
      <c r="BE53" s="2">
        <v>293</v>
      </c>
      <c r="BF53" s="2">
        <v>275</v>
      </c>
      <c r="BG53" s="2">
        <v>263</v>
      </c>
      <c r="BH53" s="2">
        <v>257</v>
      </c>
      <c r="BI53" s="2">
        <v>243</v>
      </c>
      <c r="BJ53" s="2">
        <v>239</v>
      </c>
      <c r="BK53" s="2">
        <v>260</v>
      </c>
      <c r="BL53" s="2">
        <v>270</v>
      </c>
      <c r="BM53" s="2">
        <v>292</v>
      </c>
      <c r="BN53" s="2">
        <v>306</v>
      </c>
      <c r="BO53" s="2">
        <v>345</v>
      </c>
      <c r="BP53" s="2">
        <v>375</v>
      </c>
      <c r="BQ53" s="2">
        <v>404</v>
      </c>
      <c r="BR53" s="2">
        <v>431</v>
      </c>
      <c r="BS53" s="2">
        <v>469</v>
      </c>
      <c r="BT53" s="2">
        <v>498</v>
      </c>
      <c r="BU53" s="2">
        <v>517</v>
      </c>
      <c r="BV53" s="2">
        <v>546</v>
      </c>
      <c r="BW53" s="2">
        <v>568</v>
      </c>
      <c r="BX53" s="2">
        <v>581</v>
      </c>
      <c r="BY53" s="2">
        <v>595</v>
      </c>
      <c r="BZ53" s="2">
        <v>608</v>
      </c>
      <c r="CA53" s="2">
        <v>616</v>
      </c>
      <c r="CB53" s="2">
        <v>620</v>
      </c>
      <c r="CC53" s="2">
        <v>619</v>
      </c>
    </row>
    <row r="54" spans="1:81" x14ac:dyDescent="0.25">
      <c r="A54" s="2" t="str">
        <f>"Statistische aanpassing"</f>
        <v>Statistische aanpassing</v>
      </c>
      <c r="B54" s="2">
        <v>-14</v>
      </c>
      <c r="C54" s="2">
        <v>3</v>
      </c>
      <c r="D54" s="2">
        <v>10</v>
      </c>
      <c r="E54" s="2">
        <v>-18</v>
      </c>
      <c r="F54" s="2">
        <v>-183</v>
      </c>
      <c r="G54" s="2">
        <v>73</v>
      </c>
      <c r="H54" s="2">
        <v>56</v>
      </c>
      <c r="I54" s="2">
        <v>61</v>
      </c>
      <c r="J54" s="2">
        <v>60</v>
      </c>
      <c r="K54" s="2">
        <v>-78</v>
      </c>
      <c r="L54" s="2">
        <v>6</v>
      </c>
      <c r="M54" s="2">
        <v>46</v>
      </c>
      <c r="N54" s="2">
        <v>6</v>
      </c>
      <c r="O54" s="2">
        <v>26</v>
      </c>
      <c r="P54" s="2">
        <v>42</v>
      </c>
      <c r="Q54" s="2">
        <v>44</v>
      </c>
      <c r="R54" s="2">
        <v>48</v>
      </c>
      <c r="S54" s="2">
        <v>120</v>
      </c>
      <c r="T54" s="2">
        <v>163</v>
      </c>
      <c r="U54" s="2">
        <v>47</v>
      </c>
      <c r="V54" s="2">
        <v>5</v>
      </c>
      <c r="W54" s="2">
        <v>-2</v>
      </c>
      <c r="X54" s="2">
        <v>-27</v>
      </c>
      <c r="Y54" s="2">
        <v>9</v>
      </c>
      <c r="Z54" s="2">
        <v>42</v>
      </c>
      <c r="AA54" s="2">
        <v>-19</v>
      </c>
      <c r="AB54" s="2">
        <v>25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</row>
    <row r="55" spans="1:81" ht="15.75" thickBot="1" x14ac:dyDescent="0.3">
      <c r="A55" s="3" t="str">
        <f>"Bevolking op 31/12"</f>
        <v>Bevolking op 31/12</v>
      </c>
      <c r="B55" s="3">
        <v>219039</v>
      </c>
      <c r="C55" s="3">
        <v>220517</v>
      </c>
      <c r="D55" s="3">
        <v>221785</v>
      </c>
      <c r="E55" s="3">
        <v>222952</v>
      </c>
      <c r="F55" s="3">
        <v>223691</v>
      </c>
      <c r="G55" s="3">
        <v>224670</v>
      </c>
      <c r="H55" s="3">
        <v>225581</v>
      </c>
      <c r="I55" s="3">
        <v>226866</v>
      </c>
      <c r="J55" s="3">
        <v>228180</v>
      </c>
      <c r="K55" s="3">
        <v>229120</v>
      </c>
      <c r="L55" s="3">
        <v>229957</v>
      </c>
      <c r="M55" s="3">
        <v>231263</v>
      </c>
      <c r="N55" s="3">
        <v>232425</v>
      </c>
      <c r="O55" s="3">
        <v>233964</v>
      </c>
      <c r="P55" s="3">
        <v>235205</v>
      </c>
      <c r="Q55" s="3">
        <v>236998</v>
      </c>
      <c r="R55" s="3">
        <v>238483</v>
      </c>
      <c r="S55" s="3">
        <v>240206</v>
      </c>
      <c r="T55" s="3">
        <v>241957</v>
      </c>
      <c r="U55" s="3">
        <v>244203</v>
      </c>
      <c r="V55" s="3">
        <v>245546</v>
      </c>
      <c r="W55" s="3">
        <v>246614</v>
      </c>
      <c r="X55" s="3">
        <v>247761</v>
      </c>
      <c r="Y55" s="3">
        <v>248889</v>
      </c>
      <c r="Z55" s="3">
        <v>249867</v>
      </c>
      <c r="AA55" s="3">
        <v>250752</v>
      </c>
      <c r="AB55" s="3">
        <v>251419</v>
      </c>
      <c r="AC55" s="3">
        <v>252249</v>
      </c>
      <c r="AD55" s="3">
        <v>253107</v>
      </c>
      <c r="AE55" s="3">
        <v>253978</v>
      </c>
      <c r="AF55" s="3">
        <v>254831</v>
      </c>
      <c r="AG55" s="3">
        <v>255674</v>
      </c>
      <c r="AH55" s="3">
        <v>256490</v>
      </c>
      <c r="AI55" s="3">
        <v>257312</v>
      </c>
      <c r="AJ55" s="3">
        <v>258140</v>
      </c>
      <c r="AK55" s="3">
        <v>258984</v>
      </c>
      <c r="AL55" s="3">
        <v>259843</v>
      </c>
      <c r="AM55" s="3">
        <v>260735</v>
      </c>
      <c r="AN55" s="3">
        <v>261659</v>
      </c>
      <c r="AO55" s="3">
        <v>262615</v>
      </c>
      <c r="AP55" s="3">
        <v>263559</v>
      </c>
      <c r="AQ55" s="3">
        <v>264482</v>
      </c>
      <c r="AR55" s="3">
        <v>265392</v>
      </c>
      <c r="AS55" s="3">
        <v>266260</v>
      </c>
      <c r="AT55" s="3">
        <v>267089</v>
      </c>
      <c r="AU55" s="3">
        <v>267877</v>
      </c>
      <c r="AV55" s="3">
        <v>268621</v>
      </c>
      <c r="AW55" s="3">
        <v>269305</v>
      </c>
      <c r="AX55" s="3">
        <v>269930</v>
      </c>
      <c r="AY55" s="3">
        <v>270507</v>
      </c>
      <c r="AZ55" s="3">
        <v>271031</v>
      </c>
      <c r="BA55" s="3">
        <v>271498</v>
      </c>
      <c r="BB55" s="3">
        <v>271914</v>
      </c>
      <c r="BC55" s="3">
        <v>272278</v>
      </c>
      <c r="BD55" s="3">
        <v>272604</v>
      </c>
      <c r="BE55" s="3">
        <v>272897</v>
      </c>
      <c r="BF55" s="3">
        <v>273172</v>
      </c>
      <c r="BG55" s="3">
        <v>273435</v>
      </c>
      <c r="BH55" s="3">
        <v>273692</v>
      </c>
      <c r="BI55" s="3">
        <v>273935</v>
      </c>
      <c r="BJ55" s="3">
        <v>274174</v>
      </c>
      <c r="BK55" s="3">
        <v>274434</v>
      </c>
      <c r="BL55" s="3">
        <v>274704</v>
      </c>
      <c r="BM55" s="3">
        <v>274996</v>
      </c>
      <c r="BN55" s="3">
        <v>275302</v>
      </c>
      <c r="BO55" s="3">
        <v>275647</v>
      </c>
      <c r="BP55" s="3">
        <v>276022</v>
      </c>
      <c r="BQ55" s="3">
        <v>276426</v>
      </c>
      <c r="BR55" s="3">
        <v>276857</v>
      </c>
      <c r="BS55" s="3">
        <v>277326</v>
      </c>
      <c r="BT55" s="3">
        <v>277824</v>
      </c>
      <c r="BU55" s="3">
        <v>278341</v>
      </c>
      <c r="BV55" s="3">
        <v>278887</v>
      </c>
      <c r="BW55" s="3">
        <v>279455</v>
      </c>
      <c r="BX55" s="3">
        <v>280036</v>
      </c>
      <c r="BY55" s="3">
        <v>280631</v>
      </c>
      <c r="BZ55" s="3">
        <v>281239</v>
      </c>
      <c r="CA55" s="3">
        <v>281855</v>
      </c>
      <c r="CB55" s="3">
        <v>282475</v>
      </c>
      <c r="CC55" s="3">
        <v>283094</v>
      </c>
    </row>
    <row r="56" spans="1:81" x14ac:dyDescent="0.25">
      <c r="A56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B8422-B0D3-417E-B1DD-4BBF58BD5366}">
  <dimension ref="A1:CD56"/>
  <sheetViews>
    <sheetView workbookViewId="0"/>
  </sheetViews>
  <sheetFormatPr defaultRowHeight="15" x14ac:dyDescent="0.25"/>
  <cols>
    <col min="1" max="1" width="35.7109375" customWidth="1"/>
    <col min="2" max="81" width="8" bestFit="1" customWidth="1"/>
  </cols>
  <sheetData>
    <row r="1" spans="1:82" x14ac:dyDescent="0.25">
      <c r="A1" s="1" t="s">
        <v>6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"Bevolking op 01/01"</f>
        <v>Bevolking op 01/01</v>
      </c>
      <c r="B5" s="2">
        <v>1604566</v>
      </c>
      <c r="C5" s="2">
        <v>1610695</v>
      </c>
      <c r="D5" s="2">
        <v>1619613</v>
      </c>
      <c r="E5" s="2">
        <v>1625069</v>
      </c>
      <c r="F5" s="2">
        <v>1628710</v>
      </c>
      <c r="G5" s="2">
        <v>1631243</v>
      </c>
      <c r="H5" s="2">
        <v>1635640</v>
      </c>
      <c r="I5" s="2">
        <v>1637857</v>
      </c>
      <c r="J5" s="2">
        <v>1640966</v>
      </c>
      <c r="K5" s="2">
        <v>1643972</v>
      </c>
      <c r="L5" s="2">
        <v>1645652</v>
      </c>
      <c r="M5" s="2">
        <v>1652450</v>
      </c>
      <c r="N5" s="2">
        <v>1661119</v>
      </c>
      <c r="O5" s="2">
        <v>1668812</v>
      </c>
      <c r="P5" s="2">
        <v>1676858</v>
      </c>
      <c r="Q5" s="2">
        <v>1688493</v>
      </c>
      <c r="R5" s="2">
        <v>1700570</v>
      </c>
      <c r="S5" s="2">
        <v>1715707</v>
      </c>
      <c r="T5" s="2">
        <v>1731174</v>
      </c>
      <c r="U5" s="2">
        <v>1744862</v>
      </c>
      <c r="V5" s="2">
        <v>1764773</v>
      </c>
      <c r="W5" s="2">
        <v>1781904</v>
      </c>
      <c r="X5" s="2">
        <v>1793377</v>
      </c>
      <c r="Y5" s="2">
        <v>1802719</v>
      </c>
      <c r="Z5" s="2">
        <v>1813282</v>
      </c>
      <c r="AA5" s="2">
        <v>1824136</v>
      </c>
      <c r="AB5" s="2">
        <v>1836030</v>
      </c>
      <c r="AC5" s="2">
        <v>1847486</v>
      </c>
      <c r="AD5" s="2">
        <v>1858603</v>
      </c>
      <c r="AE5" s="2">
        <v>1869876</v>
      </c>
      <c r="AF5" s="2">
        <v>1881386</v>
      </c>
      <c r="AG5" s="2">
        <v>1892317</v>
      </c>
      <c r="AH5" s="2">
        <v>1902644</v>
      </c>
      <c r="AI5" s="2">
        <v>1912406</v>
      </c>
      <c r="AJ5" s="2">
        <v>1921657</v>
      </c>
      <c r="AK5" s="2">
        <v>1930404</v>
      </c>
      <c r="AL5" s="2">
        <v>1938757</v>
      </c>
      <c r="AM5" s="2">
        <v>1947181</v>
      </c>
      <c r="AN5" s="2">
        <v>1955704</v>
      </c>
      <c r="AO5" s="2">
        <v>1964380</v>
      </c>
      <c r="AP5" s="2">
        <v>1973261</v>
      </c>
      <c r="AQ5" s="2">
        <v>1982249</v>
      </c>
      <c r="AR5" s="2">
        <v>1991382</v>
      </c>
      <c r="AS5" s="2">
        <v>2000658</v>
      </c>
      <c r="AT5" s="2">
        <v>2010096</v>
      </c>
      <c r="AU5" s="2">
        <v>2019669</v>
      </c>
      <c r="AV5" s="2">
        <v>2029219</v>
      </c>
      <c r="AW5" s="2">
        <v>2038721</v>
      </c>
      <c r="AX5" s="2">
        <v>2048137</v>
      </c>
      <c r="AY5" s="2">
        <v>2057439</v>
      </c>
      <c r="AZ5" s="2">
        <v>2066579</v>
      </c>
      <c r="BA5" s="2">
        <v>2075538</v>
      </c>
      <c r="BB5" s="2">
        <v>2084274</v>
      </c>
      <c r="BC5" s="2">
        <v>2092780</v>
      </c>
      <c r="BD5" s="2">
        <v>2101056</v>
      </c>
      <c r="BE5" s="2">
        <v>2109110</v>
      </c>
      <c r="BF5" s="2">
        <v>2116984</v>
      </c>
      <c r="BG5" s="2">
        <v>2124710</v>
      </c>
      <c r="BH5" s="2">
        <v>2132294</v>
      </c>
      <c r="BI5" s="2">
        <v>2139799</v>
      </c>
      <c r="BJ5" s="2">
        <v>2147251</v>
      </c>
      <c r="BK5" s="2">
        <v>2154694</v>
      </c>
      <c r="BL5" s="2">
        <v>2162169</v>
      </c>
      <c r="BM5" s="2">
        <v>2169712</v>
      </c>
      <c r="BN5" s="2">
        <v>2177371</v>
      </c>
      <c r="BO5" s="2">
        <v>2185177</v>
      </c>
      <c r="BP5" s="2">
        <v>2193162</v>
      </c>
      <c r="BQ5" s="2">
        <v>2201360</v>
      </c>
      <c r="BR5" s="2">
        <v>2209814</v>
      </c>
      <c r="BS5" s="2">
        <v>2218522</v>
      </c>
      <c r="BT5" s="2">
        <v>2227521</v>
      </c>
      <c r="BU5" s="2">
        <v>2236811</v>
      </c>
      <c r="BV5" s="2">
        <v>2246396</v>
      </c>
      <c r="BW5" s="2">
        <v>2256275</v>
      </c>
      <c r="BX5" s="2">
        <v>2266415</v>
      </c>
      <c r="BY5" s="2">
        <v>2276795</v>
      </c>
      <c r="BZ5" s="2">
        <v>2287395</v>
      </c>
      <c r="CA5" s="2">
        <v>2298185</v>
      </c>
      <c r="CB5" s="2">
        <v>2309110</v>
      </c>
      <c r="CC5" s="2">
        <v>2320144</v>
      </c>
    </row>
    <row r="6" spans="1:82" x14ac:dyDescent="0.25">
      <c r="A6" s="2" t="str">
        <f>"Natuurlijk saldo"</f>
        <v>Natuurlijk saldo</v>
      </c>
      <c r="B6" s="2">
        <v>4166</v>
      </c>
      <c r="C6" s="2">
        <v>4256</v>
      </c>
      <c r="D6" s="2">
        <v>2770</v>
      </c>
      <c r="E6" s="2">
        <v>2610</v>
      </c>
      <c r="F6" s="2">
        <v>2105</v>
      </c>
      <c r="G6" s="2">
        <v>2309</v>
      </c>
      <c r="H6" s="2">
        <v>2365</v>
      </c>
      <c r="I6" s="2">
        <v>1770</v>
      </c>
      <c r="J6" s="2">
        <v>1389</v>
      </c>
      <c r="K6" s="2">
        <v>1238</v>
      </c>
      <c r="L6" s="2">
        <v>1312</v>
      </c>
      <c r="M6" s="2">
        <v>762</v>
      </c>
      <c r="N6" s="2">
        <v>992</v>
      </c>
      <c r="O6" s="2">
        <v>2258</v>
      </c>
      <c r="P6" s="2">
        <v>2667</v>
      </c>
      <c r="Q6" s="2">
        <v>3211</v>
      </c>
      <c r="R6" s="2">
        <v>4214</v>
      </c>
      <c r="S6" s="2">
        <v>4751</v>
      </c>
      <c r="T6" s="2">
        <v>4257</v>
      </c>
      <c r="U6" s="2">
        <v>4882</v>
      </c>
      <c r="V6" s="2">
        <v>5048</v>
      </c>
      <c r="W6" s="2">
        <v>3985</v>
      </c>
      <c r="X6" s="2">
        <v>3626</v>
      </c>
      <c r="Y6" s="2">
        <v>4401</v>
      </c>
      <c r="Z6" s="2">
        <v>2793</v>
      </c>
      <c r="AA6" s="2">
        <v>3388</v>
      </c>
      <c r="AB6" s="2">
        <v>2687</v>
      </c>
      <c r="AC6" s="2">
        <v>2507</v>
      </c>
      <c r="AD6" s="2">
        <v>2796</v>
      </c>
      <c r="AE6" s="2">
        <v>3082</v>
      </c>
      <c r="AF6" s="2">
        <v>3350</v>
      </c>
      <c r="AG6" s="2">
        <v>3563</v>
      </c>
      <c r="AH6" s="2">
        <v>3739</v>
      </c>
      <c r="AI6" s="2">
        <v>3901</v>
      </c>
      <c r="AJ6" s="2">
        <v>4053</v>
      </c>
      <c r="AK6" s="2">
        <v>4212</v>
      </c>
      <c r="AL6" s="2">
        <v>4380</v>
      </c>
      <c r="AM6" s="2">
        <v>4572</v>
      </c>
      <c r="AN6" s="2">
        <v>4808</v>
      </c>
      <c r="AO6" s="2">
        <v>5091</v>
      </c>
      <c r="AP6" s="2">
        <v>5078</v>
      </c>
      <c r="AQ6" s="2">
        <v>5092</v>
      </c>
      <c r="AR6" s="2">
        <v>5127</v>
      </c>
      <c r="AS6" s="2">
        <v>5166</v>
      </c>
      <c r="AT6" s="2">
        <v>5194</v>
      </c>
      <c r="AU6" s="2">
        <v>5212</v>
      </c>
      <c r="AV6" s="2">
        <v>5200</v>
      </c>
      <c r="AW6" s="2">
        <v>5155</v>
      </c>
      <c r="AX6" s="2">
        <v>5067</v>
      </c>
      <c r="AY6" s="2">
        <v>4949</v>
      </c>
      <c r="AZ6" s="2">
        <v>4792</v>
      </c>
      <c r="BA6" s="2">
        <v>4610</v>
      </c>
      <c r="BB6" s="2">
        <v>4416</v>
      </c>
      <c r="BC6" s="2">
        <v>4218</v>
      </c>
      <c r="BD6" s="2">
        <v>4030</v>
      </c>
      <c r="BE6" s="2">
        <v>3866</v>
      </c>
      <c r="BF6" s="2">
        <v>3740</v>
      </c>
      <c r="BG6" s="2">
        <v>3630</v>
      </c>
      <c r="BH6" s="2">
        <v>3561</v>
      </c>
      <c r="BI6" s="2">
        <v>3534</v>
      </c>
      <c r="BJ6" s="2">
        <v>3543</v>
      </c>
      <c r="BK6" s="2">
        <v>3595</v>
      </c>
      <c r="BL6" s="2">
        <v>3678</v>
      </c>
      <c r="BM6" s="2">
        <v>3801</v>
      </c>
      <c r="BN6" s="2">
        <v>3962</v>
      </c>
      <c r="BO6" s="2">
        <v>4159</v>
      </c>
      <c r="BP6" s="2">
        <v>4393</v>
      </c>
      <c r="BQ6" s="2">
        <v>4657</v>
      </c>
      <c r="BR6" s="2">
        <v>4941</v>
      </c>
      <c r="BS6" s="2">
        <v>5240</v>
      </c>
      <c r="BT6" s="2">
        <v>5550</v>
      </c>
      <c r="BU6" s="2">
        <v>5858</v>
      </c>
      <c r="BV6" s="2">
        <v>6158</v>
      </c>
      <c r="BW6" s="2">
        <v>6443</v>
      </c>
      <c r="BX6" s="2">
        <v>6707</v>
      </c>
      <c r="BY6" s="2">
        <v>6934</v>
      </c>
      <c r="BZ6" s="2">
        <v>7132</v>
      </c>
      <c r="CA6" s="2">
        <v>7282</v>
      </c>
      <c r="CB6" s="2">
        <v>7402</v>
      </c>
      <c r="CC6" s="2">
        <v>7473</v>
      </c>
    </row>
    <row r="7" spans="1:82" x14ac:dyDescent="0.25">
      <c r="A7" s="2" t="str">
        <f>"Geboorten"</f>
        <v>Geboorten</v>
      </c>
      <c r="B7" s="2">
        <v>20063</v>
      </c>
      <c r="C7" s="2">
        <v>20049</v>
      </c>
      <c r="D7" s="2">
        <v>19364</v>
      </c>
      <c r="E7" s="2">
        <v>18541</v>
      </c>
      <c r="F7" s="2">
        <v>18360</v>
      </c>
      <c r="G7" s="2">
        <v>18221</v>
      </c>
      <c r="H7" s="2">
        <v>18267</v>
      </c>
      <c r="I7" s="2">
        <v>18033</v>
      </c>
      <c r="J7" s="2">
        <v>17608</v>
      </c>
      <c r="K7" s="2">
        <v>17579</v>
      </c>
      <c r="L7" s="2">
        <v>17121</v>
      </c>
      <c r="M7" s="2">
        <v>17144</v>
      </c>
      <c r="N7" s="2">
        <v>17583</v>
      </c>
      <c r="O7" s="2">
        <v>18108</v>
      </c>
      <c r="P7" s="2">
        <v>18616</v>
      </c>
      <c r="Q7" s="2">
        <v>19193</v>
      </c>
      <c r="R7" s="2">
        <v>20051</v>
      </c>
      <c r="S7" s="2">
        <v>20837</v>
      </c>
      <c r="T7" s="2">
        <v>20672</v>
      </c>
      <c r="U7" s="2">
        <v>21271</v>
      </c>
      <c r="V7" s="2">
        <v>21093</v>
      </c>
      <c r="W7" s="2">
        <v>21153</v>
      </c>
      <c r="X7" s="2">
        <v>20668</v>
      </c>
      <c r="Y7" s="2">
        <v>20786</v>
      </c>
      <c r="Z7" s="2">
        <v>20052</v>
      </c>
      <c r="AA7" s="2">
        <v>20264</v>
      </c>
      <c r="AB7" s="2">
        <v>20066</v>
      </c>
      <c r="AC7" s="2">
        <v>20015</v>
      </c>
      <c r="AD7" s="2">
        <v>20350</v>
      </c>
      <c r="AE7" s="2">
        <v>20676</v>
      </c>
      <c r="AF7" s="2">
        <v>20979</v>
      </c>
      <c r="AG7" s="2">
        <v>21222</v>
      </c>
      <c r="AH7" s="2">
        <v>21424</v>
      </c>
      <c r="AI7" s="2">
        <v>21605</v>
      </c>
      <c r="AJ7" s="2">
        <v>21776</v>
      </c>
      <c r="AK7" s="2">
        <v>21956</v>
      </c>
      <c r="AL7" s="2">
        <v>22147</v>
      </c>
      <c r="AM7" s="2">
        <v>22370</v>
      </c>
      <c r="AN7" s="2">
        <v>22650</v>
      </c>
      <c r="AO7" s="2">
        <v>22996</v>
      </c>
      <c r="AP7" s="2">
        <v>23059</v>
      </c>
      <c r="AQ7" s="2">
        <v>23165</v>
      </c>
      <c r="AR7" s="2">
        <v>23311</v>
      </c>
      <c r="AS7" s="2">
        <v>23483</v>
      </c>
      <c r="AT7" s="2">
        <v>23665</v>
      </c>
      <c r="AU7" s="2">
        <v>23859</v>
      </c>
      <c r="AV7" s="2">
        <v>24029</v>
      </c>
      <c r="AW7" s="2">
        <v>24183</v>
      </c>
      <c r="AX7" s="2">
        <v>24298</v>
      </c>
      <c r="AY7" s="2">
        <v>24386</v>
      </c>
      <c r="AZ7" s="2">
        <v>24435</v>
      </c>
      <c r="BA7" s="2">
        <v>24459</v>
      </c>
      <c r="BB7" s="2">
        <v>24468</v>
      </c>
      <c r="BC7" s="2">
        <v>24471</v>
      </c>
      <c r="BD7" s="2">
        <v>24474</v>
      </c>
      <c r="BE7" s="2">
        <v>24495</v>
      </c>
      <c r="BF7" s="2">
        <v>24541</v>
      </c>
      <c r="BG7" s="2">
        <v>24599</v>
      </c>
      <c r="BH7" s="2">
        <v>24681</v>
      </c>
      <c r="BI7" s="2">
        <v>24785</v>
      </c>
      <c r="BJ7" s="2">
        <v>24900</v>
      </c>
      <c r="BK7" s="2">
        <v>25030</v>
      </c>
      <c r="BL7" s="2">
        <v>25165</v>
      </c>
      <c r="BM7" s="2">
        <v>25311</v>
      </c>
      <c r="BN7" s="2">
        <v>25460</v>
      </c>
      <c r="BO7" s="2">
        <v>25617</v>
      </c>
      <c r="BP7" s="2">
        <v>25781</v>
      </c>
      <c r="BQ7" s="2">
        <v>25944</v>
      </c>
      <c r="BR7" s="2">
        <v>26105</v>
      </c>
      <c r="BS7" s="2">
        <v>26264</v>
      </c>
      <c r="BT7" s="2">
        <v>26420</v>
      </c>
      <c r="BU7" s="2">
        <v>26572</v>
      </c>
      <c r="BV7" s="2">
        <v>26719</v>
      </c>
      <c r="BW7" s="2">
        <v>26857</v>
      </c>
      <c r="BX7" s="2">
        <v>26986</v>
      </c>
      <c r="BY7" s="2">
        <v>27105</v>
      </c>
      <c r="BZ7" s="2">
        <v>27217</v>
      </c>
      <c r="CA7" s="2">
        <v>27315</v>
      </c>
      <c r="CB7" s="2">
        <v>27409</v>
      </c>
      <c r="CC7" s="2">
        <v>27486</v>
      </c>
    </row>
    <row r="8" spans="1:82" x14ac:dyDescent="0.25">
      <c r="A8" s="2" t="str">
        <f>"Overlijdens"</f>
        <v>Overlijdens</v>
      </c>
      <c r="B8" s="2">
        <v>15897</v>
      </c>
      <c r="C8" s="2">
        <v>15793</v>
      </c>
      <c r="D8" s="2">
        <v>16594</v>
      </c>
      <c r="E8" s="2">
        <v>15931</v>
      </c>
      <c r="F8" s="2">
        <v>16255</v>
      </c>
      <c r="G8" s="2">
        <v>15912</v>
      </c>
      <c r="H8" s="2">
        <v>15902</v>
      </c>
      <c r="I8" s="2">
        <v>16263</v>
      </c>
      <c r="J8" s="2">
        <v>16219</v>
      </c>
      <c r="K8" s="2">
        <v>16341</v>
      </c>
      <c r="L8" s="2">
        <v>15809</v>
      </c>
      <c r="M8" s="2">
        <v>16382</v>
      </c>
      <c r="N8" s="2">
        <v>16591</v>
      </c>
      <c r="O8" s="2">
        <v>15850</v>
      </c>
      <c r="P8" s="2">
        <v>15949</v>
      </c>
      <c r="Q8" s="2">
        <v>15982</v>
      </c>
      <c r="R8" s="2">
        <v>15837</v>
      </c>
      <c r="S8" s="2">
        <v>16086</v>
      </c>
      <c r="T8" s="2">
        <v>16415</v>
      </c>
      <c r="U8" s="2">
        <v>16389</v>
      </c>
      <c r="V8" s="2">
        <v>16045</v>
      </c>
      <c r="W8" s="2">
        <v>17168</v>
      </c>
      <c r="X8" s="2">
        <v>17042</v>
      </c>
      <c r="Y8" s="2">
        <v>16385</v>
      </c>
      <c r="Z8" s="2">
        <v>17259</v>
      </c>
      <c r="AA8" s="2">
        <v>16876</v>
      </c>
      <c r="AB8" s="2">
        <v>17379</v>
      </c>
      <c r="AC8" s="2">
        <v>17508</v>
      </c>
      <c r="AD8" s="2">
        <v>17554</v>
      </c>
      <c r="AE8" s="2">
        <v>17594</v>
      </c>
      <c r="AF8" s="2">
        <v>17629</v>
      </c>
      <c r="AG8" s="2">
        <v>17659</v>
      </c>
      <c r="AH8" s="2">
        <v>17685</v>
      </c>
      <c r="AI8" s="2">
        <v>17704</v>
      </c>
      <c r="AJ8" s="2">
        <v>17723</v>
      </c>
      <c r="AK8" s="2">
        <v>17744</v>
      </c>
      <c r="AL8" s="2">
        <v>17767</v>
      </c>
      <c r="AM8" s="2">
        <v>17798</v>
      </c>
      <c r="AN8" s="2">
        <v>17842</v>
      </c>
      <c r="AO8" s="2">
        <v>17905</v>
      </c>
      <c r="AP8" s="2">
        <v>17981</v>
      </c>
      <c r="AQ8" s="2">
        <v>18073</v>
      </c>
      <c r="AR8" s="2">
        <v>18184</v>
      </c>
      <c r="AS8" s="2">
        <v>18317</v>
      </c>
      <c r="AT8" s="2">
        <v>18471</v>
      </c>
      <c r="AU8" s="2">
        <v>18647</v>
      </c>
      <c r="AV8" s="2">
        <v>18829</v>
      </c>
      <c r="AW8" s="2">
        <v>19028</v>
      </c>
      <c r="AX8" s="2">
        <v>19231</v>
      </c>
      <c r="AY8" s="2">
        <v>19437</v>
      </c>
      <c r="AZ8" s="2">
        <v>19643</v>
      </c>
      <c r="BA8" s="2">
        <v>19849</v>
      </c>
      <c r="BB8" s="2">
        <v>20052</v>
      </c>
      <c r="BC8" s="2">
        <v>20253</v>
      </c>
      <c r="BD8" s="2">
        <v>20444</v>
      </c>
      <c r="BE8" s="2">
        <v>20629</v>
      </c>
      <c r="BF8" s="2">
        <v>20801</v>
      </c>
      <c r="BG8" s="2">
        <v>20969</v>
      </c>
      <c r="BH8" s="2">
        <v>21120</v>
      </c>
      <c r="BI8" s="2">
        <v>21251</v>
      </c>
      <c r="BJ8" s="2">
        <v>21357</v>
      </c>
      <c r="BK8" s="2">
        <v>21435</v>
      </c>
      <c r="BL8" s="2">
        <v>21487</v>
      </c>
      <c r="BM8" s="2">
        <v>21510</v>
      </c>
      <c r="BN8" s="2">
        <v>21498</v>
      </c>
      <c r="BO8" s="2">
        <v>21458</v>
      </c>
      <c r="BP8" s="2">
        <v>21388</v>
      </c>
      <c r="BQ8" s="2">
        <v>21287</v>
      </c>
      <c r="BR8" s="2">
        <v>21164</v>
      </c>
      <c r="BS8" s="2">
        <v>21024</v>
      </c>
      <c r="BT8" s="2">
        <v>20870</v>
      </c>
      <c r="BU8" s="2">
        <v>20714</v>
      </c>
      <c r="BV8" s="2">
        <v>20561</v>
      </c>
      <c r="BW8" s="2">
        <v>20414</v>
      </c>
      <c r="BX8" s="2">
        <v>20279</v>
      </c>
      <c r="BY8" s="2">
        <v>20171</v>
      </c>
      <c r="BZ8" s="2">
        <v>20085</v>
      </c>
      <c r="CA8" s="2">
        <v>20033</v>
      </c>
      <c r="CB8" s="2">
        <v>20007</v>
      </c>
      <c r="CC8" s="2">
        <v>20013</v>
      </c>
    </row>
    <row r="9" spans="1:82" x14ac:dyDescent="0.25">
      <c r="A9" s="2" t="str">
        <f>"Intern migratiesaldo"</f>
        <v>Intern migratiesaldo</v>
      </c>
      <c r="B9" s="2">
        <v>-338</v>
      </c>
      <c r="C9" s="2">
        <v>-175</v>
      </c>
      <c r="D9" s="2">
        <v>-439</v>
      </c>
      <c r="E9" s="2">
        <v>-399</v>
      </c>
      <c r="F9" s="2">
        <v>-1192</v>
      </c>
      <c r="G9" s="2">
        <v>-798</v>
      </c>
      <c r="H9" s="2">
        <v>-717</v>
      </c>
      <c r="I9" s="2">
        <v>-519</v>
      </c>
      <c r="J9" s="2">
        <v>-886</v>
      </c>
      <c r="K9" s="2">
        <v>-1162</v>
      </c>
      <c r="L9" s="2">
        <v>-1094</v>
      </c>
      <c r="M9" s="2">
        <v>-695</v>
      </c>
      <c r="N9" s="2">
        <v>-1085</v>
      </c>
      <c r="O9" s="2">
        <v>-1147</v>
      </c>
      <c r="P9" s="2">
        <v>-1263</v>
      </c>
      <c r="Q9" s="2">
        <v>-1312</v>
      </c>
      <c r="R9" s="2">
        <v>-1033</v>
      </c>
      <c r="S9" s="2">
        <v>-1041</v>
      </c>
      <c r="T9" s="2">
        <v>-590</v>
      </c>
      <c r="U9" s="2">
        <v>-360</v>
      </c>
      <c r="V9" s="2">
        <v>-573</v>
      </c>
      <c r="W9" s="2">
        <v>-1059</v>
      </c>
      <c r="X9" s="2">
        <v>-236</v>
      </c>
      <c r="Y9" s="2">
        <v>-894</v>
      </c>
      <c r="Z9" s="2">
        <v>154</v>
      </c>
      <c r="AA9" s="2">
        <v>803</v>
      </c>
      <c r="AB9" s="2">
        <v>447</v>
      </c>
      <c r="AC9" s="2">
        <v>106</v>
      </c>
      <c r="AD9" s="2">
        <v>73</v>
      </c>
      <c r="AE9" s="2">
        <v>64</v>
      </c>
      <c r="AF9" s="2">
        <v>68</v>
      </c>
      <c r="AG9" s="2">
        <v>60</v>
      </c>
      <c r="AH9" s="2">
        <v>62</v>
      </c>
      <c r="AI9" s="2">
        <v>71</v>
      </c>
      <c r="AJ9" s="2">
        <v>59</v>
      </c>
      <c r="AK9" s="2">
        <v>69</v>
      </c>
      <c r="AL9" s="2">
        <v>63</v>
      </c>
      <c r="AM9" s="2">
        <v>70</v>
      </c>
      <c r="AN9" s="2">
        <v>79</v>
      </c>
      <c r="AO9" s="2">
        <v>90</v>
      </c>
      <c r="AP9" s="2">
        <v>102</v>
      </c>
      <c r="AQ9" s="2">
        <v>131</v>
      </c>
      <c r="AR9" s="2">
        <v>150</v>
      </c>
      <c r="AS9" s="2">
        <v>175</v>
      </c>
      <c r="AT9" s="2">
        <v>181</v>
      </c>
      <c r="AU9" s="2">
        <v>188</v>
      </c>
      <c r="AV9" s="2">
        <v>198</v>
      </c>
      <c r="AW9" s="2">
        <v>190</v>
      </c>
      <c r="AX9" s="2">
        <v>196</v>
      </c>
      <c r="AY9" s="2">
        <v>180</v>
      </c>
      <c r="AZ9" s="2">
        <v>183</v>
      </c>
      <c r="BA9" s="2">
        <v>171</v>
      </c>
      <c r="BB9" s="2">
        <v>161</v>
      </c>
      <c r="BC9" s="2">
        <v>155</v>
      </c>
      <c r="BD9" s="2">
        <v>145</v>
      </c>
      <c r="BE9" s="2">
        <v>151</v>
      </c>
      <c r="BF9" s="2">
        <v>153</v>
      </c>
      <c r="BG9" s="2">
        <v>147</v>
      </c>
      <c r="BH9" s="2">
        <v>157</v>
      </c>
      <c r="BI9" s="2">
        <v>154</v>
      </c>
      <c r="BJ9" s="2">
        <v>160</v>
      </c>
      <c r="BK9" s="2">
        <v>163</v>
      </c>
      <c r="BL9" s="2">
        <v>168</v>
      </c>
      <c r="BM9" s="2">
        <v>180</v>
      </c>
      <c r="BN9" s="2">
        <v>180</v>
      </c>
      <c r="BO9" s="2">
        <v>181</v>
      </c>
      <c r="BP9" s="2">
        <v>181</v>
      </c>
      <c r="BQ9" s="2">
        <v>189</v>
      </c>
      <c r="BR9" s="2">
        <v>179</v>
      </c>
      <c r="BS9" s="2">
        <v>184</v>
      </c>
      <c r="BT9" s="2">
        <v>180</v>
      </c>
      <c r="BU9" s="2">
        <v>182</v>
      </c>
      <c r="BV9" s="2">
        <v>186</v>
      </c>
      <c r="BW9" s="2">
        <v>175</v>
      </c>
      <c r="BX9" s="2">
        <v>164</v>
      </c>
      <c r="BY9" s="2">
        <v>169</v>
      </c>
      <c r="BZ9" s="2">
        <v>170</v>
      </c>
      <c r="CA9" s="2">
        <v>166</v>
      </c>
      <c r="CB9" s="2">
        <v>164</v>
      </c>
      <c r="CC9" s="2">
        <v>159</v>
      </c>
    </row>
    <row r="10" spans="1:82" x14ac:dyDescent="0.25">
      <c r="A10" s="2" t="str">
        <f>"Interne immigratie"</f>
        <v>Interne immigratie</v>
      </c>
      <c r="B10" s="2">
        <v>9620</v>
      </c>
      <c r="C10" s="2">
        <v>10503</v>
      </c>
      <c r="D10" s="2">
        <v>10625</v>
      </c>
      <c r="E10" s="2">
        <v>10686</v>
      </c>
      <c r="F10" s="2">
        <v>10310</v>
      </c>
      <c r="G10" s="2">
        <v>10559</v>
      </c>
      <c r="H10" s="2">
        <v>10923</v>
      </c>
      <c r="I10" s="2">
        <v>10667</v>
      </c>
      <c r="J10" s="2">
        <v>11105</v>
      </c>
      <c r="K10" s="2">
        <v>10729</v>
      </c>
      <c r="L10" s="2">
        <v>10870</v>
      </c>
      <c r="M10" s="2">
        <v>11573</v>
      </c>
      <c r="N10" s="2">
        <v>11728</v>
      </c>
      <c r="O10" s="2">
        <v>12201</v>
      </c>
      <c r="P10" s="2">
        <v>12559</v>
      </c>
      <c r="Q10" s="2">
        <v>12989</v>
      </c>
      <c r="R10" s="2">
        <v>13622</v>
      </c>
      <c r="S10" s="2">
        <v>13889</v>
      </c>
      <c r="T10" s="2">
        <v>14108</v>
      </c>
      <c r="U10" s="2">
        <v>15470</v>
      </c>
      <c r="V10" s="2">
        <v>15294</v>
      </c>
      <c r="W10" s="2">
        <v>15125</v>
      </c>
      <c r="X10" s="2">
        <v>15206</v>
      </c>
      <c r="Y10" s="2">
        <v>15331</v>
      </c>
      <c r="Z10" s="2">
        <v>15954</v>
      </c>
      <c r="AA10" s="2">
        <v>17470</v>
      </c>
      <c r="AB10" s="2">
        <v>17721</v>
      </c>
      <c r="AC10" s="2">
        <v>16910</v>
      </c>
      <c r="AD10" s="2">
        <v>17009</v>
      </c>
      <c r="AE10" s="2">
        <v>17119</v>
      </c>
      <c r="AF10" s="2">
        <v>17219</v>
      </c>
      <c r="AG10" s="2">
        <v>17287</v>
      </c>
      <c r="AH10" s="2">
        <v>17360</v>
      </c>
      <c r="AI10" s="2">
        <v>17411</v>
      </c>
      <c r="AJ10" s="2">
        <v>17447</v>
      </c>
      <c r="AK10" s="2">
        <v>17491</v>
      </c>
      <c r="AL10" s="2">
        <v>17524</v>
      </c>
      <c r="AM10" s="2">
        <v>17588</v>
      </c>
      <c r="AN10" s="2">
        <v>17664</v>
      </c>
      <c r="AO10" s="2">
        <v>17762</v>
      </c>
      <c r="AP10" s="2">
        <v>17866</v>
      </c>
      <c r="AQ10" s="2">
        <v>17984</v>
      </c>
      <c r="AR10" s="2">
        <v>18086</v>
      </c>
      <c r="AS10" s="2">
        <v>18188</v>
      </c>
      <c r="AT10" s="2">
        <v>18279</v>
      </c>
      <c r="AU10" s="2">
        <v>18355</v>
      </c>
      <c r="AV10" s="2">
        <v>18434</v>
      </c>
      <c r="AW10" s="2">
        <v>18485</v>
      </c>
      <c r="AX10" s="2">
        <v>18540</v>
      </c>
      <c r="AY10" s="2">
        <v>18579</v>
      </c>
      <c r="AZ10" s="2">
        <v>18624</v>
      </c>
      <c r="BA10" s="2">
        <v>18656</v>
      </c>
      <c r="BB10" s="2">
        <v>18703</v>
      </c>
      <c r="BC10" s="2">
        <v>18753</v>
      </c>
      <c r="BD10" s="2">
        <v>18811</v>
      </c>
      <c r="BE10" s="2">
        <v>18876</v>
      </c>
      <c r="BF10" s="2">
        <v>18949</v>
      </c>
      <c r="BG10" s="2">
        <v>19019</v>
      </c>
      <c r="BH10" s="2">
        <v>19105</v>
      </c>
      <c r="BI10" s="2">
        <v>19175</v>
      </c>
      <c r="BJ10" s="2">
        <v>19263</v>
      </c>
      <c r="BK10" s="2">
        <v>19344</v>
      </c>
      <c r="BL10" s="2">
        <v>19434</v>
      </c>
      <c r="BM10" s="2">
        <v>19525</v>
      </c>
      <c r="BN10" s="2">
        <v>19611</v>
      </c>
      <c r="BO10" s="2">
        <v>19699</v>
      </c>
      <c r="BP10" s="2">
        <v>19784</v>
      </c>
      <c r="BQ10" s="2">
        <v>19876</v>
      </c>
      <c r="BR10" s="2">
        <v>19955</v>
      </c>
      <c r="BS10" s="2">
        <v>20049</v>
      </c>
      <c r="BT10" s="2">
        <v>20126</v>
      </c>
      <c r="BU10" s="2">
        <v>20214</v>
      </c>
      <c r="BV10" s="2">
        <v>20295</v>
      </c>
      <c r="BW10" s="2">
        <v>20372</v>
      </c>
      <c r="BX10" s="2">
        <v>20445</v>
      </c>
      <c r="BY10" s="2">
        <v>20525</v>
      </c>
      <c r="BZ10" s="2">
        <v>20601</v>
      </c>
      <c r="CA10" s="2">
        <v>20675</v>
      </c>
      <c r="CB10" s="2">
        <v>20747</v>
      </c>
      <c r="CC10" s="2">
        <v>20810</v>
      </c>
    </row>
    <row r="11" spans="1:82" x14ac:dyDescent="0.25">
      <c r="A11" s="2" t="str">
        <f>"Interne emigratie"</f>
        <v>Interne emigratie</v>
      </c>
      <c r="B11" s="2">
        <v>9958</v>
      </c>
      <c r="C11" s="2">
        <v>10678</v>
      </c>
      <c r="D11" s="2">
        <v>11064</v>
      </c>
      <c r="E11" s="2">
        <v>11085</v>
      </c>
      <c r="F11" s="2">
        <v>11502</v>
      </c>
      <c r="G11" s="2">
        <v>11357</v>
      </c>
      <c r="H11" s="2">
        <v>11640</v>
      </c>
      <c r="I11" s="2">
        <v>11186</v>
      </c>
      <c r="J11" s="2">
        <v>11991</v>
      </c>
      <c r="K11" s="2">
        <v>11891</v>
      </c>
      <c r="L11" s="2">
        <v>11964</v>
      </c>
      <c r="M11" s="2">
        <v>12268</v>
      </c>
      <c r="N11" s="2">
        <v>12813</v>
      </c>
      <c r="O11" s="2">
        <v>13348</v>
      </c>
      <c r="P11" s="2">
        <v>13822</v>
      </c>
      <c r="Q11" s="2">
        <v>14301</v>
      </c>
      <c r="R11" s="2">
        <v>14655</v>
      </c>
      <c r="S11" s="2">
        <v>14930</v>
      </c>
      <c r="T11" s="2">
        <v>14698</v>
      </c>
      <c r="U11" s="2">
        <v>15830</v>
      </c>
      <c r="V11" s="2">
        <v>15867</v>
      </c>
      <c r="W11" s="2">
        <v>16184</v>
      </c>
      <c r="X11" s="2">
        <v>15442</v>
      </c>
      <c r="Y11" s="2">
        <v>16225</v>
      </c>
      <c r="Z11" s="2">
        <v>15800</v>
      </c>
      <c r="AA11" s="2">
        <v>16667</v>
      </c>
      <c r="AB11" s="2">
        <v>17274</v>
      </c>
      <c r="AC11" s="2">
        <v>16804</v>
      </c>
      <c r="AD11" s="2">
        <v>16936</v>
      </c>
      <c r="AE11" s="2">
        <v>17055</v>
      </c>
      <c r="AF11" s="2">
        <v>17151</v>
      </c>
      <c r="AG11" s="2">
        <v>17227</v>
      </c>
      <c r="AH11" s="2">
        <v>17298</v>
      </c>
      <c r="AI11" s="2">
        <v>17340</v>
      </c>
      <c r="AJ11" s="2">
        <v>17388</v>
      </c>
      <c r="AK11" s="2">
        <v>17422</v>
      </c>
      <c r="AL11" s="2">
        <v>17461</v>
      </c>
      <c r="AM11" s="2">
        <v>17518</v>
      </c>
      <c r="AN11" s="2">
        <v>17585</v>
      </c>
      <c r="AO11" s="2">
        <v>17672</v>
      </c>
      <c r="AP11" s="2">
        <v>17764</v>
      </c>
      <c r="AQ11" s="2">
        <v>17853</v>
      </c>
      <c r="AR11" s="2">
        <v>17936</v>
      </c>
      <c r="AS11" s="2">
        <v>18013</v>
      </c>
      <c r="AT11" s="2">
        <v>18098</v>
      </c>
      <c r="AU11" s="2">
        <v>18167</v>
      </c>
      <c r="AV11" s="2">
        <v>18236</v>
      </c>
      <c r="AW11" s="2">
        <v>18295</v>
      </c>
      <c r="AX11" s="2">
        <v>18344</v>
      </c>
      <c r="AY11" s="2">
        <v>18399</v>
      </c>
      <c r="AZ11" s="2">
        <v>18441</v>
      </c>
      <c r="BA11" s="2">
        <v>18485</v>
      </c>
      <c r="BB11" s="2">
        <v>18542</v>
      </c>
      <c r="BC11" s="2">
        <v>18598</v>
      </c>
      <c r="BD11" s="2">
        <v>18666</v>
      </c>
      <c r="BE11" s="2">
        <v>18725</v>
      </c>
      <c r="BF11" s="2">
        <v>18796</v>
      </c>
      <c r="BG11" s="2">
        <v>18872</v>
      </c>
      <c r="BH11" s="2">
        <v>18948</v>
      </c>
      <c r="BI11" s="2">
        <v>19021</v>
      </c>
      <c r="BJ11" s="2">
        <v>19103</v>
      </c>
      <c r="BK11" s="2">
        <v>19181</v>
      </c>
      <c r="BL11" s="2">
        <v>19266</v>
      </c>
      <c r="BM11" s="2">
        <v>19345</v>
      </c>
      <c r="BN11" s="2">
        <v>19431</v>
      </c>
      <c r="BO11" s="2">
        <v>19518</v>
      </c>
      <c r="BP11" s="2">
        <v>19603</v>
      </c>
      <c r="BQ11" s="2">
        <v>19687</v>
      </c>
      <c r="BR11" s="2">
        <v>19776</v>
      </c>
      <c r="BS11" s="2">
        <v>19865</v>
      </c>
      <c r="BT11" s="2">
        <v>19946</v>
      </c>
      <c r="BU11" s="2">
        <v>20032</v>
      </c>
      <c r="BV11" s="2">
        <v>20109</v>
      </c>
      <c r="BW11" s="2">
        <v>20197</v>
      </c>
      <c r="BX11" s="2">
        <v>20281</v>
      </c>
      <c r="BY11" s="2">
        <v>20356</v>
      </c>
      <c r="BZ11" s="2">
        <v>20431</v>
      </c>
      <c r="CA11" s="2">
        <v>20509</v>
      </c>
      <c r="CB11" s="2">
        <v>20583</v>
      </c>
      <c r="CC11" s="2">
        <v>20651</v>
      </c>
    </row>
    <row r="12" spans="1:82" x14ac:dyDescent="0.25">
      <c r="A12" s="2" t="str">
        <f>"Extern migratiesaldo"</f>
        <v>Extern migratiesaldo</v>
      </c>
      <c r="B12" s="2">
        <v>2376</v>
      </c>
      <c r="C12" s="2">
        <v>4868</v>
      </c>
      <c r="D12" s="2">
        <v>3429</v>
      </c>
      <c r="E12" s="2">
        <v>1744</v>
      </c>
      <c r="F12" s="2">
        <v>3032</v>
      </c>
      <c r="G12" s="2">
        <v>2625</v>
      </c>
      <c r="H12" s="2">
        <v>296</v>
      </c>
      <c r="I12" s="2">
        <v>1224</v>
      </c>
      <c r="J12" s="2">
        <v>1988</v>
      </c>
      <c r="K12" s="2">
        <v>1369</v>
      </c>
      <c r="L12" s="2">
        <v>6739</v>
      </c>
      <c r="M12" s="2">
        <v>8605</v>
      </c>
      <c r="N12" s="2">
        <v>7289</v>
      </c>
      <c r="O12" s="2">
        <v>6702</v>
      </c>
      <c r="P12" s="2">
        <v>9880</v>
      </c>
      <c r="Q12" s="2">
        <v>9728</v>
      </c>
      <c r="R12" s="2">
        <v>11168</v>
      </c>
      <c r="S12" s="2">
        <v>12265</v>
      </c>
      <c r="T12" s="2">
        <v>9872</v>
      </c>
      <c r="U12" s="2">
        <v>14336</v>
      </c>
      <c r="V12" s="2">
        <v>12978</v>
      </c>
      <c r="W12" s="2">
        <v>8480</v>
      </c>
      <c r="X12" s="2">
        <v>5927</v>
      </c>
      <c r="Y12" s="2">
        <v>7274</v>
      </c>
      <c r="Z12" s="2">
        <v>8026</v>
      </c>
      <c r="AA12" s="2">
        <v>7971</v>
      </c>
      <c r="AB12" s="2">
        <v>8506</v>
      </c>
      <c r="AC12" s="2">
        <v>8504</v>
      </c>
      <c r="AD12" s="2">
        <v>8404</v>
      </c>
      <c r="AE12" s="2">
        <v>8364</v>
      </c>
      <c r="AF12" s="2">
        <v>7513</v>
      </c>
      <c r="AG12" s="2">
        <v>6704</v>
      </c>
      <c r="AH12" s="2">
        <v>5961</v>
      </c>
      <c r="AI12" s="2">
        <v>5279</v>
      </c>
      <c r="AJ12" s="2">
        <v>4635</v>
      </c>
      <c r="AK12" s="2">
        <v>4072</v>
      </c>
      <c r="AL12" s="2">
        <v>3981</v>
      </c>
      <c r="AM12" s="2">
        <v>3881</v>
      </c>
      <c r="AN12" s="2">
        <v>3789</v>
      </c>
      <c r="AO12" s="2">
        <v>3700</v>
      </c>
      <c r="AP12" s="2">
        <v>3808</v>
      </c>
      <c r="AQ12" s="2">
        <v>3910</v>
      </c>
      <c r="AR12" s="2">
        <v>3999</v>
      </c>
      <c r="AS12" s="2">
        <v>4097</v>
      </c>
      <c r="AT12" s="2">
        <v>4198</v>
      </c>
      <c r="AU12" s="2">
        <v>4150</v>
      </c>
      <c r="AV12" s="2">
        <v>4104</v>
      </c>
      <c r="AW12" s="2">
        <v>4071</v>
      </c>
      <c r="AX12" s="2">
        <v>4039</v>
      </c>
      <c r="AY12" s="2">
        <v>4011</v>
      </c>
      <c r="AZ12" s="2">
        <v>3984</v>
      </c>
      <c r="BA12" s="2">
        <v>3955</v>
      </c>
      <c r="BB12" s="2">
        <v>3929</v>
      </c>
      <c r="BC12" s="2">
        <v>3903</v>
      </c>
      <c r="BD12" s="2">
        <v>3879</v>
      </c>
      <c r="BE12" s="2">
        <v>3857</v>
      </c>
      <c r="BF12" s="2">
        <v>3833</v>
      </c>
      <c r="BG12" s="2">
        <v>3807</v>
      </c>
      <c r="BH12" s="2">
        <v>3787</v>
      </c>
      <c r="BI12" s="2">
        <v>3764</v>
      </c>
      <c r="BJ12" s="2">
        <v>3740</v>
      </c>
      <c r="BK12" s="2">
        <v>3717</v>
      </c>
      <c r="BL12" s="2">
        <v>3697</v>
      </c>
      <c r="BM12" s="2">
        <v>3678</v>
      </c>
      <c r="BN12" s="2">
        <v>3664</v>
      </c>
      <c r="BO12" s="2">
        <v>3645</v>
      </c>
      <c r="BP12" s="2">
        <v>3624</v>
      </c>
      <c r="BQ12" s="2">
        <v>3608</v>
      </c>
      <c r="BR12" s="2">
        <v>3588</v>
      </c>
      <c r="BS12" s="2">
        <v>3575</v>
      </c>
      <c r="BT12" s="2">
        <v>3560</v>
      </c>
      <c r="BU12" s="2">
        <v>3545</v>
      </c>
      <c r="BV12" s="2">
        <v>3535</v>
      </c>
      <c r="BW12" s="2">
        <v>3522</v>
      </c>
      <c r="BX12" s="2">
        <v>3509</v>
      </c>
      <c r="BY12" s="2">
        <v>3497</v>
      </c>
      <c r="BZ12" s="2">
        <v>3488</v>
      </c>
      <c r="CA12" s="2">
        <v>3477</v>
      </c>
      <c r="CB12" s="2">
        <v>3468</v>
      </c>
      <c r="CC12" s="2">
        <v>3460</v>
      </c>
    </row>
    <row r="13" spans="1:82" x14ac:dyDescent="0.25">
      <c r="A13" s="2" t="str">
        <f>"Externe immigratie"</f>
        <v>Externe immigratie</v>
      </c>
      <c r="B13" s="2">
        <v>11386</v>
      </c>
      <c r="C13" s="2">
        <v>12370</v>
      </c>
      <c r="D13" s="2">
        <v>11764</v>
      </c>
      <c r="E13" s="2">
        <v>11498</v>
      </c>
      <c r="F13" s="2">
        <v>12113</v>
      </c>
      <c r="G13" s="2">
        <v>12228</v>
      </c>
      <c r="H13" s="2">
        <v>10773</v>
      </c>
      <c r="I13" s="2">
        <v>11185</v>
      </c>
      <c r="J13" s="2">
        <v>12303</v>
      </c>
      <c r="K13" s="2">
        <v>12728</v>
      </c>
      <c r="L13" s="2">
        <v>17303</v>
      </c>
      <c r="M13" s="2">
        <v>18844</v>
      </c>
      <c r="N13" s="2">
        <v>18473</v>
      </c>
      <c r="O13" s="2">
        <v>17989</v>
      </c>
      <c r="P13" s="2">
        <v>20919</v>
      </c>
      <c r="Q13" s="2">
        <v>22247</v>
      </c>
      <c r="R13" s="2">
        <v>24657</v>
      </c>
      <c r="S13" s="2">
        <v>25738</v>
      </c>
      <c r="T13" s="2">
        <v>25133</v>
      </c>
      <c r="U13" s="2">
        <v>26713</v>
      </c>
      <c r="V13" s="2">
        <v>27344</v>
      </c>
      <c r="W13" s="2">
        <v>23476</v>
      </c>
      <c r="X13" s="2">
        <v>21858</v>
      </c>
      <c r="Y13" s="2">
        <v>23453</v>
      </c>
      <c r="Z13" s="2">
        <v>24491</v>
      </c>
      <c r="AA13" s="2">
        <v>25533</v>
      </c>
      <c r="AB13" s="2">
        <v>25629</v>
      </c>
      <c r="AC13" s="2">
        <v>25927</v>
      </c>
      <c r="AD13" s="2">
        <v>26383</v>
      </c>
      <c r="AE13" s="2">
        <v>26885</v>
      </c>
      <c r="AF13" s="2">
        <v>26583</v>
      </c>
      <c r="AG13" s="2">
        <v>26280</v>
      </c>
      <c r="AH13" s="2">
        <v>25984</v>
      </c>
      <c r="AI13" s="2">
        <v>25692</v>
      </c>
      <c r="AJ13" s="2">
        <v>25401</v>
      </c>
      <c r="AK13" s="2">
        <v>25157</v>
      </c>
      <c r="AL13" s="2">
        <v>24917</v>
      </c>
      <c r="AM13" s="2">
        <v>24680</v>
      </c>
      <c r="AN13" s="2">
        <v>24452</v>
      </c>
      <c r="AO13" s="2">
        <v>24232</v>
      </c>
      <c r="AP13" s="2">
        <v>24230</v>
      </c>
      <c r="AQ13" s="2">
        <v>24236</v>
      </c>
      <c r="AR13" s="2">
        <v>24246</v>
      </c>
      <c r="AS13" s="2">
        <v>24259</v>
      </c>
      <c r="AT13" s="2">
        <v>24279</v>
      </c>
      <c r="AU13" s="2">
        <v>24301</v>
      </c>
      <c r="AV13" s="2">
        <v>24323</v>
      </c>
      <c r="AW13" s="2">
        <v>24352</v>
      </c>
      <c r="AX13" s="2">
        <v>24382</v>
      </c>
      <c r="AY13" s="2">
        <v>24414</v>
      </c>
      <c r="AZ13" s="2">
        <v>24448</v>
      </c>
      <c r="BA13" s="2">
        <v>24484</v>
      </c>
      <c r="BB13" s="2">
        <v>24526</v>
      </c>
      <c r="BC13" s="2">
        <v>24568</v>
      </c>
      <c r="BD13" s="2">
        <v>24613</v>
      </c>
      <c r="BE13" s="2">
        <v>24661</v>
      </c>
      <c r="BF13" s="2">
        <v>24709</v>
      </c>
      <c r="BG13" s="2">
        <v>24760</v>
      </c>
      <c r="BH13" s="2">
        <v>24815</v>
      </c>
      <c r="BI13" s="2">
        <v>24870</v>
      </c>
      <c r="BJ13" s="2">
        <v>24926</v>
      </c>
      <c r="BK13" s="2">
        <v>24985</v>
      </c>
      <c r="BL13" s="2">
        <v>25043</v>
      </c>
      <c r="BM13" s="2">
        <v>25103</v>
      </c>
      <c r="BN13" s="2">
        <v>25166</v>
      </c>
      <c r="BO13" s="2">
        <v>25229</v>
      </c>
      <c r="BP13" s="2">
        <v>25288</v>
      </c>
      <c r="BQ13" s="2">
        <v>25346</v>
      </c>
      <c r="BR13" s="2">
        <v>25406</v>
      </c>
      <c r="BS13" s="2">
        <v>25465</v>
      </c>
      <c r="BT13" s="2">
        <v>25522</v>
      </c>
      <c r="BU13" s="2">
        <v>25581</v>
      </c>
      <c r="BV13" s="2">
        <v>25639</v>
      </c>
      <c r="BW13" s="2">
        <v>25696</v>
      </c>
      <c r="BX13" s="2">
        <v>25753</v>
      </c>
      <c r="BY13" s="2">
        <v>25810</v>
      </c>
      <c r="BZ13" s="2">
        <v>25868</v>
      </c>
      <c r="CA13" s="2">
        <v>25926</v>
      </c>
      <c r="CB13" s="2">
        <v>25981</v>
      </c>
      <c r="CC13" s="2">
        <v>26036</v>
      </c>
    </row>
    <row r="14" spans="1:82" x14ac:dyDescent="0.25">
      <c r="A14" s="2" t="str">
        <f>"Externe emigratie"</f>
        <v>Externe emigratie</v>
      </c>
      <c r="B14" s="2">
        <v>9010</v>
      </c>
      <c r="C14" s="2">
        <v>7502</v>
      </c>
      <c r="D14" s="2">
        <v>8335</v>
      </c>
      <c r="E14" s="2">
        <v>9754</v>
      </c>
      <c r="F14" s="2">
        <v>9081</v>
      </c>
      <c r="G14" s="2">
        <v>9603</v>
      </c>
      <c r="H14" s="2">
        <v>10477</v>
      </c>
      <c r="I14" s="2">
        <v>9961</v>
      </c>
      <c r="J14" s="2">
        <v>10315</v>
      </c>
      <c r="K14" s="2">
        <v>11359</v>
      </c>
      <c r="L14" s="2">
        <v>10564</v>
      </c>
      <c r="M14" s="2">
        <v>10239</v>
      </c>
      <c r="N14" s="2">
        <v>11184</v>
      </c>
      <c r="O14" s="2">
        <v>11287</v>
      </c>
      <c r="P14" s="2">
        <v>11039</v>
      </c>
      <c r="Q14" s="2">
        <v>12519</v>
      </c>
      <c r="R14" s="2">
        <v>13489</v>
      </c>
      <c r="S14" s="2">
        <v>13473</v>
      </c>
      <c r="T14" s="2">
        <v>15261</v>
      </c>
      <c r="U14" s="2">
        <v>12377</v>
      </c>
      <c r="V14" s="2">
        <v>14366</v>
      </c>
      <c r="W14" s="2">
        <v>14996</v>
      </c>
      <c r="X14" s="2">
        <v>15931</v>
      </c>
      <c r="Y14" s="2">
        <v>16179</v>
      </c>
      <c r="Z14" s="2">
        <v>16465</v>
      </c>
      <c r="AA14" s="2">
        <v>17562</v>
      </c>
      <c r="AB14" s="2">
        <v>17123</v>
      </c>
      <c r="AC14" s="2">
        <v>17423</v>
      </c>
      <c r="AD14" s="2">
        <v>17979</v>
      </c>
      <c r="AE14" s="2">
        <v>18521</v>
      </c>
      <c r="AF14" s="2">
        <v>19070</v>
      </c>
      <c r="AG14" s="2">
        <v>19576</v>
      </c>
      <c r="AH14" s="2">
        <v>20023</v>
      </c>
      <c r="AI14" s="2">
        <v>20413</v>
      </c>
      <c r="AJ14" s="2">
        <v>20766</v>
      </c>
      <c r="AK14" s="2">
        <v>21085</v>
      </c>
      <c r="AL14" s="2">
        <v>20936</v>
      </c>
      <c r="AM14" s="2">
        <v>20799</v>
      </c>
      <c r="AN14" s="2">
        <v>20663</v>
      </c>
      <c r="AO14" s="2">
        <v>20532</v>
      </c>
      <c r="AP14" s="2">
        <v>20422</v>
      </c>
      <c r="AQ14" s="2">
        <v>20326</v>
      </c>
      <c r="AR14" s="2">
        <v>20247</v>
      </c>
      <c r="AS14" s="2">
        <v>20162</v>
      </c>
      <c r="AT14" s="2">
        <v>20081</v>
      </c>
      <c r="AU14" s="2">
        <v>20151</v>
      </c>
      <c r="AV14" s="2">
        <v>20219</v>
      </c>
      <c r="AW14" s="2">
        <v>20281</v>
      </c>
      <c r="AX14" s="2">
        <v>20343</v>
      </c>
      <c r="AY14" s="2">
        <v>20403</v>
      </c>
      <c r="AZ14" s="2">
        <v>20464</v>
      </c>
      <c r="BA14" s="2">
        <v>20529</v>
      </c>
      <c r="BB14" s="2">
        <v>20597</v>
      </c>
      <c r="BC14" s="2">
        <v>20665</v>
      </c>
      <c r="BD14" s="2">
        <v>20734</v>
      </c>
      <c r="BE14" s="2">
        <v>20804</v>
      </c>
      <c r="BF14" s="2">
        <v>20876</v>
      </c>
      <c r="BG14" s="2">
        <v>20953</v>
      </c>
      <c r="BH14" s="2">
        <v>21028</v>
      </c>
      <c r="BI14" s="2">
        <v>21106</v>
      </c>
      <c r="BJ14" s="2">
        <v>21186</v>
      </c>
      <c r="BK14" s="2">
        <v>21268</v>
      </c>
      <c r="BL14" s="2">
        <v>21346</v>
      </c>
      <c r="BM14" s="2">
        <v>21425</v>
      </c>
      <c r="BN14" s="2">
        <v>21502</v>
      </c>
      <c r="BO14" s="2">
        <v>21584</v>
      </c>
      <c r="BP14" s="2">
        <v>21664</v>
      </c>
      <c r="BQ14" s="2">
        <v>21738</v>
      </c>
      <c r="BR14" s="2">
        <v>21818</v>
      </c>
      <c r="BS14" s="2">
        <v>21890</v>
      </c>
      <c r="BT14" s="2">
        <v>21962</v>
      </c>
      <c r="BU14" s="2">
        <v>22036</v>
      </c>
      <c r="BV14" s="2">
        <v>22104</v>
      </c>
      <c r="BW14" s="2">
        <v>22174</v>
      </c>
      <c r="BX14" s="2">
        <v>22244</v>
      </c>
      <c r="BY14" s="2">
        <v>22313</v>
      </c>
      <c r="BZ14" s="2">
        <v>22380</v>
      </c>
      <c r="CA14" s="2">
        <v>22449</v>
      </c>
      <c r="CB14" s="2">
        <v>22513</v>
      </c>
      <c r="CC14" s="2">
        <v>22576</v>
      </c>
    </row>
    <row r="15" spans="1:82" x14ac:dyDescent="0.25">
      <c r="A15" s="2" t="str">
        <f>"Toename van de bevolking"</f>
        <v>Toename van de bevolking</v>
      </c>
      <c r="B15" s="2">
        <v>6204</v>
      </c>
      <c r="C15" s="2">
        <v>8949</v>
      </c>
      <c r="D15" s="2">
        <v>5760</v>
      </c>
      <c r="E15" s="2">
        <v>3955</v>
      </c>
      <c r="F15" s="2">
        <v>3945</v>
      </c>
      <c r="G15" s="2">
        <v>4136</v>
      </c>
      <c r="H15" s="2">
        <v>1944</v>
      </c>
      <c r="I15" s="2">
        <v>2475</v>
      </c>
      <c r="J15" s="2">
        <v>2491</v>
      </c>
      <c r="K15" s="2">
        <v>1445</v>
      </c>
      <c r="L15" s="2">
        <v>6957</v>
      </c>
      <c r="M15" s="2">
        <v>8672</v>
      </c>
      <c r="N15" s="2">
        <v>7196</v>
      </c>
      <c r="O15" s="2">
        <v>7813</v>
      </c>
      <c r="P15" s="2">
        <v>11284</v>
      </c>
      <c r="Q15" s="2">
        <v>11627</v>
      </c>
      <c r="R15" s="2">
        <v>14349</v>
      </c>
      <c r="S15" s="2">
        <v>15975</v>
      </c>
      <c r="T15" s="2">
        <v>13539</v>
      </c>
      <c r="U15" s="2">
        <v>18858</v>
      </c>
      <c r="V15" s="2">
        <v>17453</v>
      </c>
      <c r="W15" s="2">
        <v>11406</v>
      </c>
      <c r="X15" s="2">
        <v>9317</v>
      </c>
      <c r="Y15" s="2">
        <v>10781</v>
      </c>
      <c r="Z15" s="2">
        <v>10973</v>
      </c>
      <c r="AA15" s="2">
        <v>12162</v>
      </c>
      <c r="AB15" s="2">
        <v>11640</v>
      </c>
      <c r="AC15" s="2">
        <v>11117</v>
      </c>
      <c r="AD15" s="2">
        <v>11273</v>
      </c>
      <c r="AE15" s="2">
        <v>11510</v>
      </c>
      <c r="AF15" s="2">
        <v>10931</v>
      </c>
      <c r="AG15" s="2">
        <v>10327</v>
      </c>
      <c r="AH15" s="2">
        <v>9762</v>
      </c>
      <c r="AI15" s="2">
        <v>9251</v>
      </c>
      <c r="AJ15" s="2">
        <v>8747</v>
      </c>
      <c r="AK15" s="2">
        <v>8353</v>
      </c>
      <c r="AL15" s="2">
        <v>8424</v>
      </c>
      <c r="AM15" s="2">
        <v>8523</v>
      </c>
      <c r="AN15" s="2">
        <v>8676</v>
      </c>
      <c r="AO15" s="2">
        <v>8881</v>
      </c>
      <c r="AP15" s="2">
        <v>8988</v>
      </c>
      <c r="AQ15" s="2">
        <v>9133</v>
      </c>
      <c r="AR15" s="2">
        <v>9276</v>
      </c>
      <c r="AS15" s="2">
        <v>9438</v>
      </c>
      <c r="AT15" s="2">
        <v>9573</v>
      </c>
      <c r="AU15" s="2">
        <v>9550</v>
      </c>
      <c r="AV15" s="2">
        <v>9502</v>
      </c>
      <c r="AW15" s="2">
        <v>9416</v>
      </c>
      <c r="AX15" s="2">
        <v>9302</v>
      </c>
      <c r="AY15" s="2">
        <v>9140</v>
      </c>
      <c r="AZ15" s="2">
        <v>8959</v>
      </c>
      <c r="BA15" s="2">
        <v>8736</v>
      </c>
      <c r="BB15" s="2">
        <v>8506</v>
      </c>
      <c r="BC15" s="2">
        <v>8276</v>
      </c>
      <c r="BD15" s="2">
        <v>8054</v>
      </c>
      <c r="BE15" s="2">
        <v>7874</v>
      </c>
      <c r="BF15" s="2">
        <v>7726</v>
      </c>
      <c r="BG15" s="2">
        <v>7584</v>
      </c>
      <c r="BH15" s="2">
        <v>7505</v>
      </c>
      <c r="BI15" s="2">
        <v>7452</v>
      </c>
      <c r="BJ15" s="2">
        <v>7443</v>
      </c>
      <c r="BK15" s="2">
        <v>7475</v>
      </c>
      <c r="BL15" s="2">
        <v>7543</v>
      </c>
      <c r="BM15" s="2">
        <v>7659</v>
      </c>
      <c r="BN15" s="2">
        <v>7806</v>
      </c>
      <c r="BO15" s="2">
        <v>7985</v>
      </c>
      <c r="BP15" s="2">
        <v>8198</v>
      </c>
      <c r="BQ15" s="2">
        <v>8454</v>
      </c>
      <c r="BR15" s="2">
        <v>8708</v>
      </c>
      <c r="BS15" s="2">
        <v>8999</v>
      </c>
      <c r="BT15" s="2">
        <v>9290</v>
      </c>
      <c r="BU15" s="2">
        <v>9585</v>
      </c>
      <c r="BV15" s="2">
        <v>9879</v>
      </c>
      <c r="BW15" s="2">
        <v>10140</v>
      </c>
      <c r="BX15" s="2">
        <v>10380</v>
      </c>
      <c r="BY15" s="2">
        <v>10600</v>
      </c>
      <c r="BZ15" s="2">
        <v>10790</v>
      </c>
      <c r="CA15" s="2">
        <v>10925</v>
      </c>
      <c r="CB15" s="2">
        <v>11034</v>
      </c>
      <c r="CC15" s="2">
        <v>11092</v>
      </c>
    </row>
    <row r="16" spans="1:82" x14ac:dyDescent="0.25">
      <c r="A16" s="2" t="str">
        <f>"Statistische aanpassing"</f>
        <v>Statistische aanpassing</v>
      </c>
      <c r="B16" s="2">
        <v>-75</v>
      </c>
      <c r="C16" s="2">
        <v>-31</v>
      </c>
      <c r="D16" s="2">
        <v>-304</v>
      </c>
      <c r="E16" s="2">
        <v>-314</v>
      </c>
      <c r="F16" s="2">
        <v>-1412</v>
      </c>
      <c r="G16" s="2">
        <v>261</v>
      </c>
      <c r="H16" s="2">
        <v>273</v>
      </c>
      <c r="I16" s="2">
        <v>634</v>
      </c>
      <c r="J16" s="2">
        <v>515</v>
      </c>
      <c r="K16" s="2">
        <v>235</v>
      </c>
      <c r="L16" s="2">
        <v>-159</v>
      </c>
      <c r="M16" s="2">
        <v>-3</v>
      </c>
      <c r="N16" s="2">
        <v>497</v>
      </c>
      <c r="O16" s="2">
        <v>233</v>
      </c>
      <c r="P16" s="2">
        <v>351</v>
      </c>
      <c r="Q16" s="2">
        <v>450</v>
      </c>
      <c r="R16" s="2">
        <v>788</v>
      </c>
      <c r="S16" s="2">
        <v>-508</v>
      </c>
      <c r="T16" s="2">
        <v>149</v>
      </c>
      <c r="U16" s="2">
        <v>1053</v>
      </c>
      <c r="V16" s="2">
        <v>-322</v>
      </c>
      <c r="W16" s="2">
        <v>67</v>
      </c>
      <c r="X16" s="2">
        <v>25</v>
      </c>
      <c r="Y16" s="2">
        <v>-218</v>
      </c>
      <c r="Z16" s="2">
        <v>-119</v>
      </c>
      <c r="AA16" s="2">
        <v>-268</v>
      </c>
      <c r="AB16" s="2">
        <v>-184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</row>
    <row r="17" spans="1:82" ht="15.75" thickBot="1" x14ac:dyDescent="0.3">
      <c r="A17" s="3" t="str">
        <f>"Bevolking op 31/12"</f>
        <v>Bevolking op 31/12</v>
      </c>
      <c r="B17" s="3">
        <v>1610695</v>
      </c>
      <c r="C17" s="3">
        <v>1619613</v>
      </c>
      <c r="D17" s="3">
        <v>1625069</v>
      </c>
      <c r="E17" s="3">
        <v>1628710</v>
      </c>
      <c r="F17" s="3">
        <v>1631243</v>
      </c>
      <c r="G17" s="3">
        <v>1635640</v>
      </c>
      <c r="H17" s="3">
        <v>1637857</v>
      </c>
      <c r="I17" s="3">
        <v>1640966</v>
      </c>
      <c r="J17" s="3">
        <v>1643972</v>
      </c>
      <c r="K17" s="3">
        <v>1645652</v>
      </c>
      <c r="L17" s="3">
        <v>1652450</v>
      </c>
      <c r="M17" s="3">
        <v>1661119</v>
      </c>
      <c r="N17" s="3">
        <v>1668812</v>
      </c>
      <c r="O17" s="3">
        <v>1676858</v>
      </c>
      <c r="P17" s="3">
        <v>1688493</v>
      </c>
      <c r="Q17" s="3">
        <v>1700570</v>
      </c>
      <c r="R17" s="3">
        <v>1715707</v>
      </c>
      <c r="S17" s="3">
        <v>1731174</v>
      </c>
      <c r="T17" s="3">
        <v>1744862</v>
      </c>
      <c r="U17" s="3">
        <v>1764773</v>
      </c>
      <c r="V17" s="3">
        <v>1781904</v>
      </c>
      <c r="W17" s="3">
        <v>1793377</v>
      </c>
      <c r="X17" s="3">
        <v>1802719</v>
      </c>
      <c r="Y17" s="3">
        <v>1813282</v>
      </c>
      <c r="Z17" s="3">
        <v>1824136</v>
      </c>
      <c r="AA17" s="3">
        <v>1836030</v>
      </c>
      <c r="AB17" s="3">
        <v>1847486</v>
      </c>
      <c r="AC17" s="3">
        <v>1858603</v>
      </c>
      <c r="AD17" s="3">
        <v>1869876</v>
      </c>
      <c r="AE17" s="3">
        <v>1881386</v>
      </c>
      <c r="AF17" s="3">
        <v>1892317</v>
      </c>
      <c r="AG17" s="3">
        <v>1902644</v>
      </c>
      <c r="AH17" s="3">
        <v>1912406</v>
      </c>
      <c r="AI17" s="3">
        <v>1921657</v>
      </c>
      <c r="AJ17" s="3">
        <v>1930404</v>
      </c>
      <c r="AK17" s="3">
        <v>1938757</v>
      </c>
      <c r="AL17" s="3">
        <v>1947181</v>
      </c>
      <c r="AM17" s="3">
        <v>1955704</v>
      </c>
      <c r="AN17" s="3">
        <v>1964380</v>
      </c>
      <c r="AO17" s="3">
        <v>1973261</v>
      </c>
      <c r="AP17" s="3">
        <v>1982249</v>
      </c>
      <c r="AQ17" s="3">
        <v>1991382</v>
      </c>
      <c r="AR17" s="3">
        <v>2000658</v>
      </c>
      <c r="AS17" s="3">
        <v>2010096</v>
      </c>
      <c r="AT17" s="3">
        <v>2019669</v>
      </c>
      <c r="AU17" s="3">
        <v>2029219</v>
      </c>
      <c r="AV17" s="3">
        <v>2038721</v>
      </c>
      <c r="AW17" s="3">
        <v>2048137</v>
      </c>
      <c r="AX17" s="3">
        <v>2057439</v>
      </c>
      <c r="AY17" s="3">
        <v>2066579</v>
      </c>
      <c r="AZ17" s="3">
        <v>2075538</v>
      </c>
      <c r="BA17" s="3">
        <v>2084274</v>
      </c>
      <c r="BB17" s="3">
        <v>2092780</v>
      </c>
      <c r="BC17" s="3">
        <v>2101056</v>
      </c>
      <c r="BD17" s="3">
        <v>2109110</v>
      </c>
      <c r="BE17" s="3">
        <v>2116984</v>
      </c>
      <c r="BF17" s="3">
        <v>2124710</v>
      </c>
      <c r="BG17" s="3">
        <v>2132294</v>
      </c>
      <c r="BH17" s="3">
        <v>2139799</v>
      </c>
      <c r="BI17" s="3">
        <v>2147251</v>
      </c>
      <c r="BJ17" s="3">
        <v>2154694</v>
      </c>
      <c r="BK17" s="3">
        <v>2162169</v>
      </c>
      <c r="BL17" s="3">
        <v>2169712</v>
      </c>
      <c r="BM17" s="3">
        <v>2177371</v>
      </c>
      <c r="BN17" s="3">
        <v>2185177</v>
      </c>
      <c r="BO17" s="3">
        <v>2193162</v>
      </c>
      <c r="BP17" s="3">
        <v>2201360</v>
      </c>
      <c r="BQ17" s="3">
        <v>2209814</v>
      </c>
      <c r="BR17" s="3">
        <v>2218522</v>
      </c>
      <c r="BS17" s="3">
        <v>2227521</v>
      </c>
      <c r="BT17" s="3">
        <v>2236811</v>
      </c>
      <c r="BU17" s="3">
        <v>2246396</v>
      </c>
      <c r="BV17" s="3">
        <v>2256275</v>
      </c>
      <c r="BW17" s="3">
        <v>2266415</v>
      </c>
      <c r="BX17" s="3">
        <v>2276795</v>
      </c>
      <c r="BY17" s="3">
        <v>2287395</v>
      </c>
      <c r="BZ17" s="3">
        <v>2298185</v>
      </c>
      <c r="CA17" s="3">
        <v>2309110</v>
      </c>
      <c r="CB17" s="3">
        <v>2320144</v>
      </c>
      <c r="CC17" s="3">
        <v>2331236</v>
      </c>
    </row>
    <row r="18" spans="1:82" x14ac:dyDescent="0.25">
      <c r="A18" t="s">
        <v>3</v>
      </c>
    </row>
    <row r="20" spans="1:82" x14ac:dyDescent="0.25">
      <c r="A20" s="1" t="s">
        <v>7</v>
      </c>
    </row>
    <row r="21" spans="1:82" x14ac:dyDescent="0.25">
      <c r="A21" t="s">
        <v>1</v>
      </c>
    </row>
    <row r="22" spans="1:82" ht="15.75" thickBot="1" x14ac:dyDescent="0.3">
      <c r="A22" t="s">
        <v>2</v>
      </c>
    </row>
    <row r="23" spans="1:82" x14ac:dyDescent="0.25">
      <c r="A23" s="4"/>
      <c r="B23" s="5" t="str">
        <f>"1991"</f>
        <v>1991</v>
      </c>
      <c r="C23" s="5" t="str">
        <f>"1992"</f>
        <v>1992</v>
      </c>
      <c r="D23" s="5" t="str">
        <f>"1993"</f>
        <v>1993</v>
      </c>
      <c r="E23" s="5" t="str">
        <f>"1994"</f>
        <v>1994</v>
      </c>
      <c r="F23" s="5" t="str">
        <f>"1995"</f>
        <v>1995</v>
      </c>
      <c r="G23" s="5" t="str">
        <f>"1996"</f>
        <v>1996</v>
      </c>
      <c r="H23" s="5" t="str">
        <f>"1997"</f>
        <v>1997</v>
      </c>
      <c r="I23" s="5" t="str">
        <f>"1998"</f>
        <v>1998</v>
      </c>
      <c r="J23" s="5" t="str">
        <f>"1999"</f>
        <v>1999</v>
      </c>
      <c r="K23" s="5" t="str">
        <f>"2000"</f>
        <v>2000</v>
      </c>
      <c r="L23" s="5" t="str">
        <f>"2001"</f>
        <v>2001</v>
      </c>
      <c r="M23" s="5" t="str">
        <f>"2002"</f>
        <v>2002</v>
      </c>
      <c r="N23" s="5" t="str">
        <f>"2003"</f>
        <v>2003</v>
      </c>
      <c r="O23" s="5" t="str">
        <f>"2004"</f>
        <v>2004</v>
      </c>
      <c r="P23" s="5" t="str">
        <f>"2005"</f>
        <v>2005</v>
      </c>
      <c r="Q23" s="5" t="str">
        <f>"2006"</f>
        <v>2006</v>
      </c>
      <c r="R23" s="5" t="str">
        <f>"2007"</f>
        <v>2007</v>
      </c>
      <c r="S23" s="5" t="str">
        <f>"2008"</f>
        <v>2008</v>
      </c>
      <c r="T23" s="5" t="str">
        <f>"2009"</f>
        <v>2009</v>
      </c>
      <c r="U23" s="5" t="str">
        <f>"2010"</f>
        <v>2010</v>
      </c>
      <c r="V23" s="5" t="str">
        <f>"2011"</f>
        <v>2011</v>
      </c>
      <c r="W23" s="5" t="str">
        <f>"2012"</f>
        <v>2012</v>
      </c>
      <c r="X23" s="5" t="str">
        <f>"2013"</f>
        <v>2013</v>
      </c>
      <c r="Y23" s="5" t="str">
        <f>"2014"</f>
        <v>2014</v>
      </c>
      <c r="Z23" s="5" t="str">
        <f>"2015"</f>
        <v>2015</v>
      </c>
      <c r="AA23" s="5" t="str">
        <f>"2016"</f>
        <v>2016</v>
      </c>
      <c r="AB23" s="5" t="str">
        <f>"2017"</f>
        <v>2017</v>
      </c>
      <c r="AC23" s="5" t="str">
        <f>"2018"</f>
        <v>2018</v>
      </c>
      <c r="AD23" s="5" t="str">
        <f>"2019"</f>
        <v>2019</v>
      </c>
      <c r="AE23" s="5" t="str">
        <f>"2020"</f>
        <v>2020</v>
      </c>
      <c r="AF23" s="5" t="str">
        <f>"2021"</f>
        <v>2021</v>
      </c>
      <c r="AG23" s="5" t="str">
        <f>"2022"</f>
        <v>2022</v>
      </c>
      <c r="AH23" s="5" t="str">
        <f>"2023"</f>
        <v>2023</v>
      </c>
      <c r="AI23" s="5" t="str">
        <f>"2024"</f>
        <v>2024</v>
      </c>
      <c r="AJ23" s="5" t="str">
        <f>"2025"</f>
        <v>2025</v>
      </c>
      <c r="AK23" s="5" t="str">
        <f>"2026"</f>
        <v>2026</v>
      </c>
      <c r="AL23" s="5" t="str">
        <f>"2027"</f>
        <v>2027</v>
      </c>
      <c r="AM23" s="5" t="str">
        <f>"2028"</f>
        <v>2028</v>
      </c>
      <c r="AN23" s="5" t="str">
        <f>"2029"</f>
        <v>2029</v>
      </c>
      <c r="AO23" s="5" t="str">
        <f>"2030"</f>
        <v>2030</v>
      </c>
      <c r="AP23" s="5" t="str">
        <f>"2031"</f>
        <v>2031</v>
      </c>
      <c r="AQ23" s="5" t="str">
        <f>"2032"</f>
        <v>2032</v>
      </c>
      <c r="AR23" s="5" t="str">
        <f>"2033"</f>
        <v>2033</v>
      </c>
      <c r="AS23" s="5" t="str">
        <f>"2034"</f>
        <v>2034</v>
      </c>
      <c r="AT23" s="5" t="str">
        <f>"2035"</f>
        <v>2035</v>
      </c>
      <c r="AU23" s="5" t="str">
        <f>"2036"</f>
        <v>2036</v>
      </c>
      <c r="AV23" s="5" t="str">
        <f>"2037"</f>
        <v>2037</v>
      </c>
      <c r="AW23" s="5" t="str">
        <f>"2038"</f>
        <v>2038</v>
      </c>
      <c r="AX23" s="5" t="str">
        <f>"2039"</f>
        <v>2039</v>
      </c>
      <c r="AY23" s="5" t="str">
        <f>"2040"</f>
        <v>2040</v>
      </c>
      <c r="AZ23" s="5" t="str">
        <f>"2041"</f>
        <v>2041</v>
      </c>
      <c r="BA23" s="5" t="str">
        <f>"2042"</f>
        <v>2042</v>
      </c>
      <c r="BB23" s="5" t="str">
        <f>"2043"</f>
        <v>2043</v>
      </c>
      <c r="BC23" s="5" t="str">
        <f>"2044"</f>
        <v>2044</v>
      </c>
      <c r="BD23" s="5" t="str">
        <f>"2045"</f>
        <v>2045</v>
      </c>
      <c r="BE23" s="5" t="str">
        <f>"2046"</f>
        <v>2046</v>
      </c>
      <c r="BF23" s="5" t="str">
        <f>"2047"</f>
        <v>2047</v>
      </c>
      <c r="BG23" s="5" t="str">
        <f>"2048"</f>
        <v>2048</v>
      </c>
      <c r="BH23" s="5" t="str">
        <f>"2049"</f>
        <v>2049</v>
      </c>
      <c r="BI23" s="5" t="str">
        <f>"2050"</f>
        <v>2050</v>
      </c>
      <c r="BJ23" s="5" t="str">
        <f>"2051"</f>
        <v>2051</v>
      </c>
      <c r="BK23" s="5" t="str">
        <f>"2052"</f>
        <v>2052</v>
      </c>
      <c r="BL23" s="5" t="str">
        <f>"2053"</f>
        <v>2053</v>
      </c>
      <c r="BM23" s="5" t="str">
        <f>"2054"</f>
        <v>2054</v>
      </c>
      <c r="BN23" s="5" t="str">
        <f>"2055"</f>
        <v>2055</v>
      </c>
      <c r="BO23" s="5" t="str">
        <f>"2056"</f>
        <v>2056</v>
      </c>
      <c r="BP23" s="5" t="str">
        <f>"2057"</f>
        <v>2057</v>
      </c>
      <c r="BQ23" s="5" t="str">
        <f>"2058"</f>
        <v>2058</v>
      </c>
      <c r="BR23" s="5" t="str">
        <f>"2059"</f>
        <v>2059</v>
      </c>
      <c r="BS23" s="5" t="str">
        <f>"2060"</f>
        <v>2060</v>
      </c>
      <c r="BT23" s="5" t="str">
        <f>"2061"</f>
        <v>2061</v>
      </c>
      <c r="BU23" s="5" t="str">
        <f>"2062"</f>
        <v>2062</v>
      </c>
      <c r="BV23" s="5" t="str">
        <f>"2063"</f>
        <v>2063</v>
      </c>
      <c r="BW23" s="5" t="str">
        <f>"2064"</f>
        <v>2064</v>
      </c>
      <c r="BX23" s="5" t="str">
        <f>"2065"</f>
        <v>2065</v>
      </c>
      <c r="BY23" s="5" t="str">
        <f>"2066"</f>
        <v>2066</v>
      </c>
      <c r="BZ23" s="5" t="str">
        <f>"2067"</f>
        <v>2067</v>
      </c>
      <c r="CA23" s="5" t="str">
        <f>"2068"</f>
        <v>2068</v>
      </c>
      <c r="CB23" s="5" t="str">
        <f>"2069"</f>
        <v>2069</v>
      </c>
      <c r="CC23" s="5" t="str">
        <f>"2070"</f>
        <v>2070</v>
      </c>
      <c r="CD23" s="1"/>
    </row>
    <row r="24" spans="1:82" x14ac:dyDescent="0.25">
      <c r="A24" s="2" t="str">
        <f>"Bevolking op 01/01"</f>
        <v>Bevolking op 01/01</v>
      </c>
      <c r="B24" s="2">
        <v>791085</v>
      </c>
      <c r="C24" s="2">
        <v>794297</v>
      </c>
      <c r="D24" s="2">
        <v>799162</v>
      </c>
      <c r="E24" s="2">
        <v>802059</v>
      </c>
      <c r="F24" s="2">
        <v>803450</v>
      </c>
      <c r="G24" s="2">
        <v>804365</v>
      </c>
      <c r="H24" s="2">
        <v>806542</v>
      </c>
      <c r="I24" s="2">
        <v>807281</v>
      </c>
      <c r="J24" s="2">
        <v>808927</v>
      </c>
      <c r="K24" s="2">
        <v>810339</v>
      </c>
      <c r="L24" s="2">
        <v>811107</v>
      </c>
      <c r="M24" s="2">
        <v>814791</v>
      </c>
      <c r="N24" s="2">
        <v>819564</v>
      </c>
      <c r="O24" s="2">
        <v>823548</v>
      </c>
      <c r="P24" s="2">
        <v>827616</v>
      </c>
      <c r="Q24" s="2">
        <v>833810</v>
      </c>
      <c r="R24" s="2">
        <v>840018</v>
      </c>
      <c r="S24" s="2">
        <v>848056</v>
      </c>
      <c r="T24" s="2">
        <v>856342</v>
      </c>
      <c r="U24" s="2">
        <v>862989</v>
      </c>
      <c r="V24" s="2">
        <v>873370</v>
      </c>
      <c r="W24" s="2">
        <v>882151</v>
      </c>
      <c r="X24" s="2">
        <v>887797</v>
      </c>
      <c r="Y24" s="2">
        <v>892542</v>
      </c>
      <c r="Z24" s="2">
        <v>897826</v>
      </c>
      <c r="AA24" s="2">
        <v>903619</v>
      </c>
      <c r="AB24" s="2">
        <v>910023</v>
      </c>
      <c r="AC24" s="2">
        <v>916113</v>
      </c>
      <c r="AD24" s="2">
        <v>922039</v>
      </c>
      <c r="AE24" s="2">
        <v>928027</v>
      </c>
      <c r="AF24" s="2">
        <v>934110</v>
      </c>
      <c r="AG24" s="2">
        <v>939852</v>
      </c>
      <c r="AH24" s="2">
        <v>945241</v>
      </c>
      <c r="AI24" s="2">
        <v>950315</v>
      </c>
      <c r="AJ24" s="2">
        <v>955091</v>
      </c>
      <c r="AK24" s="2">
        <v>959576</v>
      </c>
      <c r="AL24" s="2">
        <v>963841</v>
      </c>
      <c r="AM24" s="2">
        <v>968145</v>
      </c>
      <c r="AN24" s="2">
        <v>972498</v>
      </c>
      <c r="AO24" s="2">
        <v>976923</v>
      </c>
      <c r="AP24" s="2">
        <v>981437</v>
      </c>
      <c r="AQ24" s="2">
        <v>986008</v>
      </c>
      <c r="AR24" s="2">
        <v>990652</v>
      </c>
      <c r="AS24" s="2">
        <v>995382</v>
      </c>
      <c r="AT24" s="2">
        <v>1000195</v>
      </c>
      <c r="AU24" s="2">
        <v>1005083</v>
      </c>
      <c r="AV24" s="2">
        <v>1009958</v>
      </c>
      <c r="AW24" s="2">
        <v>1014819</v>
      </c>
      <c r="AX24" s="2">
        <v>1019644</v>
      </c>
      <c r="AY24" s="2">
        <v>1024423</v>
      </c>
      <c r="AZ24" s="2">
        <v>1029131</v>
      </c>
      <c r="BA24" s="2">
        <v>1033762</v>
      </c>
      <c r="BB24" s="2">
        <v>1038291</v>
      </c>
      <c r="BC24" s="2">
        <v>1042718</v>
      </c>
      <c r="BD24" s="2">
        <v>1047044</v>
      </c>
      <c r="BE24" s="2">
        <v>1051273</v>
      </c>
      <c r="BF24" s="2">
        <v>1055426</v>
      </c>
      <c r="BG24" s="2">
        <v>1059525</v>
      </c>
      <c r="BH24" s="2">
        <v>1063565</v>
      </c>
      <c r="BI24" s="2">
        <v>1067585</v>
      </c>
      <c r="BJ24" s="2">
        <v>1071590</v>
      </c>
      <c r="BK24" s="2">
        <v>1075610</v>
      </c>
      <c r="BL24" s="2">
        <v>1079657</v>
      </c>
      <c r="BM24" s="2">
        <v>1083755</v>
      </c>
      <c r="BN24" s="2">
        <v>1087919</v>
      </c>
      <c r="BO24" s="2">
        <v>1092164</v>
      </c>
      <c r="BP24" s="2">
        <v>1096508</v>
      </c>
      <c r="BQ24" s="2">
        <v>1100965</v>
      </c>
      <c r="BR24" s="2">
        <v>1105541</v>
      </c>
      <c r="BS24" s="2">
        <v>1110251</v>
      </c>
      <c r="BT24" s="2">
        <v>1115111</v>
      </c>
      <c r="BU24" s="2">
        <v>1120122</v>
      </c>
      <c r="BV24" s="2">
        <v>1125275</v>
      </c>
      <c r="BW24" s="2">
        <v>1130567</v>
      </c>
      <c r="BX24" s="2">
        <v>1135979</v>
      </c>
      <c r="BY24" s="2">
        <v>1141505</v>
      </c>
      <c r="BZ24" s="2">
        <v>1147136</v>
      </c>
      <c r="CA24" s="2">
        <v>1152855</v>
      </c>
      <c r="CB24" s="2">
        <v>1158632</v>
      </c>
      <c r="CC24" s="2">
        <v>1164456</v>
      </c>
    </row>
    <row r="25" spans="1:82" x14ac:dyDescent="0.25">
      <c r="A25" s="2" t="str">
        <f>"Natuurlijk saldo"</f>
        <v>Natuurlijk saldo</v>
      </c>
      <c r="B25" s="2">
        <v>2193</v>
      </c>
      <c r="C25" s="2">
        <v>2264</v>
      </c>
      <c r="D25" s="2">
        <v>1461</v>
      </c>
      <c r="E25" s="2">
        <v>1430</v>
      </c>
      <c r="F25" s="2">
        <v>1202</v>
      </c>
      <c r="G25" s="2">
        <v>1324</v>
      </c>
      <c r="H25" s="2">
        <v>1244</v>
      </c>
      <c r="I25" s="2">
        <v>1052</v>
      </c>
      <c r="J25" s="2">
        <v>864</v>
      </c>
      <c r="K25" s="2">
        <v>838</v>
      </c>
      <c r="L25" s="2">
        <v>898</v>
      </c>
      <c r="M25" s="2">
        <v>775</v>
      </c>
      <c r="N25" s="2">
        <v>902</v>
      </c>
      <c r="O25" s="2">
        <v>1491</v>
      </c>
      <c r="P25" s="2">
        <v>1745</v>
      </c>
      <c r="Q25" s="2">
        <v>1757</v>
      </c>
      <c r="R25" s="2">
        <v>2401</v>
      </c>
      <c r="S25" s="2">
        <v>2779</v>
      </c>
      <c r="T25" s="2">
        <v>2487</v>
      </c>
      <c r="U25" s="2">
        <v>2724</v>
      </c>
      <c r="V25" s="2">
        <v>2787</v>
      </c>
      <c r="W25" s="2">
        <v>2261</v>
      </c>
      <c r="X25" s="2">
        <v>2067</v>
      </c>
      <c r="Y25" s="2">
        <v>2514</v>
      </c>
      <c r="Z25" s="2">
        <v>1852</v>
      </c>
      <c r="AA25" s="2">
        <v>2007</v>
      </c>
      <c r="AB25" s="2">
        <v>1612</v>
      </c>
      <c r="AC25" s="2">
        <v>1580</v>
      </c>
      <c r="AD25" s="2">
        <v>1721</v>
      </c>
      <c r="AE25" s="2">
        <v>1859</v>
      </c>
      <c r="AF25" s="2">
        <v>1986</v>
      </c>
      <c r="AG25" s="2">
        <v>2087</v>
      </c>
      <c r="AH25" s="2">
        <v>2165</v>
      </c>
      <c r="AI25" s="2">
        <v>2239</v>
      </c>
      <c r="AJ25" s="2">
        <v>2307</v>
      </c>
      <c r="AK25" s="2">
        <v>2380</v>
      </c>
      <c r="AL25" s="2">
        <v>2456</v>
      </c>
      <c r="AM25" s="2">
        <v>2541</v>
      </c>
      <c r="AN25" s="2">
        <v>2650</v>
      </c>
      <c r="AO25" s="2">
        <v>2781</v>
      </c>
      <c r="AP25" s="2">
        <v>2765</v>
      </c>
      <c r="AQ25" s="2">
        <v>2764</v>
      </c>
      <c r="AR25" s="2">
        <v>2776</v>
      </c>
      <c r="AS25" s="2">
        <v>2792</v>
      </c>
      <c r="AT25" s="2">
        <v>2805</v>
      </c>
      <c r="AU25" s="2">
        <v>2815</v>
      </c>
      <c r="AV25" s="2">
        <v>2813</v>
      </c>
      <c r="AW25" s="2">
        <v>2795</v>
      </c>
      <c r="AX25" s="2">
        <v>2760</v>
      </c>
      <c r="AY25" s="2">
        <v>2712</v>
      </c>
      <c r="AZ25" s="2">
        <v>2647</v>
      </c>
      <c r="BA25" s="2">
        <v>2569</v>
      </c>
      <c r="BB25" s="2">
        <v>2487</v>
      </c>
      <c r="BC25" s="2">
        <v>2401</v>
      </c>
      <c r="BD25" s="2">
        <v>2320</v>
      </c>
      <c r="BE25" s="2">
        <v>2256</v>
      </c>
      <c r="BF25" s="2">
        <v>2208</v>
      </c>
      <c r="BG25" s="2">
        <v>2169</v>
      </c>
      <c r="BH25" s="2">
        <v>2151</v>
      </c>
      <c r="BI25" s="2">
        <v>2154</v>
      </c>
      <c r="BJ25" s="2">
        <v>2176</v>
      </c>
      <c r="BK25" s="2">
        <v>2215</v>
      </c>
      <c r="BL25" s="2">
        <v>2271</v>
      </c>
      <c r="BM25" s="2">
        <v>2345</v>
      </c>
      <c r="BN25" s="2">
        <v>2435</v>
      </c>
      <c r="BO25" s="2">
        <v>2545</v>
      </c>
      <c r="BP25" s="2">
        <v>2669</v>
      </c>
      <c r="BQ25" s="2">
        <v>2807</v>
      </c>
      <c r="BR25" s="2">
        <v>2956</v>
      </c>
      <c r="BS25" s="2">
        <v>3108</v>
      </c>
      <c r="BT25" s="2">
        <v>3265</v>
      </c>
      <c r="BU25" s="2">
        <v>3416</v>
      </c>
      <c r="BV25" s="2">
        <v>3561</v>
      </c>
      <c r="BW25" s="2">
        <v>3697</v>
      </c>
      <c r="BX25" s="2">
        <v>3825</v>
      </c>
      <c r="BY25" s="2">
        <v>3933</v>
      </c>
      <c r="BZ25" s="2">
        <v>4026</v>
      </c>
      <c r="CA25" s="2">
        <v>4094</v>
      </c>
      <c r="CB25" s="2">
        <v>4148</v>
      </c>
      <c r="CC25" s="2">
        <v>4176</v>
      </c>
    </row>
    <row r="26" spans="1:82" x14ac:dyDescent="0.25">
      <c r="A26" s="2" t="str">
        <f>"Geboorten"</f>
        <v>Geboorten</v>
      </c>
      <c r="B26" s="2">
        <v>10295</v>
      </c>
      <c r="C26" s="2">
        <v>10239</v>
      </c>
      <c r="D26" s="2">
        <v>9881</v>
      </c>
      <c r="E26" s="2">
        <v>9520</v>
      </c>
      <c r="F26" s="2">
        <v>9486</v>
      </c>
      <c r="G26" s="2">
        <v>9276</v>
      </c>
      <c r="H26" s="2">
        <v>9240</v>
      </c>
      <c r="I26" s="2">
        <v>9235</v>
      </c>
      <c r="J26" s="2">
        <v>8986</v>
      </c>
      <c r="K26" s="2">
        <v>8977</v>
      </c>
      <c r="L26" s="2">
        <v>8750</v>
      </c>
      <c r="M26" s="2">
        <v>8852</v>
      </c>
      <c r="N26" s="2">
        <v>9042</v>
      </c>
      <c r="O26" s="2">
        <v>9356</v>
      </c>
      <c r="P26" s="2">
        <v>9546</v>
      </c>
      <c r="Q26" s="2">
        <v>9747</v>
      </c>
      <c r="R26" s="2">
        <v>10154</v>
      </c>
      <c r="S26" s="2">
        <v>10770</v>
      </c>
      <c r="T26" s="2">
        <v>10633</v>
      </c>
      <c r="U26" s="2">
        <v>10873</v>
      </c>
      <c r="V26" s="2">
        <v>10817</v>
      </c>
      <c r="W26" s="2">
        <v>10776</v>
      </c>
      <c r="X26" s="2">
        <v>10500</v>
      </c>
      <c r="Y26" s="2">
        <v>10625</v>
      </c>
      <c r="Z26" s="2">
        <v>10277</v>
      </c>
      <c r="AA26" s="2">
        <v>10406</v>
      </c>
      <c r="AB26" s="2">
        <v>10234</v>
      </c>
      <c r="AC26" s="2">
        <v>10225</v>
      </c>
      <c r="AD26" s="2">
        <v>10397</v>
      </c>
      <c r="AE26" s="2">
        <v>10564</v>
      </c>
      <c r="AF26" s="2">
        <v>10719</v>
      </c>
      <c r="AG26" s="2">
        <v>10843</v>
      </c>
      <c r="AH26" s="2">
        <v>10946</v>
      </c>
      <c r="AI26" s="2">
        <v>11038</v>
      </c>
      <c r="AJ26" s="2">
        <v>11125</v>
      </c>
      <c r="AK26" s="2">
        <v>11218</v>
      </c>
      <c r="AL26" s="2">
        <v>11316</v>
      </c>
      <c r="AM26" s="2">
        <v>11429</v>
      </c>
      <c r="AN26" s="2">
        <v>11573</v>
      </c>
      <c r="AO26" s="2">
        <v>11749</v>
      </c>
      <c r="AP26" s="2">
        <v>11781</v>
      </c>
      <c r="AQ26" s="2">
        <v>11835</v>
      </c>
      <c r="AR26" s="2">
        <v>11910</v>
      </c>
      <c r="AS26" s="2">
        <v>11998</v>
      </c>
      <c r="AT26" s="2">
        <v>12092</v>
      </c>
      <c r="AU26" s="2">
        <v>12190</v>
      </c>
      <c r="AV26" s="2">
        <v>12277</v>
      </c>
      <c r="AW26" s="2">
        <v>12355</v>
      </c>
      <c r="AX26" s="2">
        <v>12415</v>
      </c>
      <c r="AY26" s="2">
        <v>12460</v>
      </c>
      <c r="AZ26" s="2">
        <v>12485</v>
      </c>
      <c r="BA26" s="2">
        <v>12497</v>
      </c>
      <c r="BB26" s="2">
        <v>12502</v>
      </c>
      <c r="BC26" s="2">
        <v>12503</v>
      </c>
      <c r="BD26" s="2">
        <v>12504</v>
      </c>
      <c r="BE26" s="2">
        <v>12515</v>
      </c>
      <c r="BF26" s="2">
        <v>12539</v>
      </c>
      <c r="BG26" s="2">
        <v>12569</v>
      </c>
      <c r="BH26" s="2">
        <v>12610</v>
      </c>
      <c r="BI26" s="2">
        <v>12663</v>
      </c>
      <c r="BJ26" s="2">
        <v>12723</v>
      </c>
      <c r="BK26" s="2">
        <v>12788</v>
      </c>
      <c r="BL26" s="2">
        <v>12858</v>
      </c>
      <c r="BM26" s="2">
        <v>12932</v>
      </c>
      <c r="BN26" s="2">
        <v>13008</v>
      </c>
      <c r="BO26" s="2">
        <v>13089</v>
      </c>
      <c r="BP26" s="2">
        <v>13172</v>
      </c>
      <c r="BQ26" s="2">
        <v>13255</v>
      </c>
      <c r="BR26" s="2">
        <v>13337</v>
      </c>
      <c r="BS26" s="2">
        <v>13418</v>
      </c>
      <c r="BT26" s="2">
        <v>13499</v>
      </c>
      <c r="BU26" s="2">
        <v>13576</v>
      </c>
      <c r="BV26" s="2">
        <v>13651</v>
      </c>
      <c r="BW26" s="2">
        <v>13721</v>
      </c>
      <c r="BX26" s="2">
        <v>13788</v>
      </c>
      <c r="BY26" s="2">
        <v>13848</v>
      </c>
      <c r="BZ26" s="2">
        <v>13905</v>
      </c>
      <c r="CA26" s="2">
        <v>13955</v>
      </c>
      <c r="CB26" s="2">
        <v>14004</v>
      </c>
      <c r="CC26" s="2">
        <v>14043</v>
      </c>
    </row>
    <row r="27" spans="1:82" x14ac:dyDescent="0.25">
      <c r="A27" s="2" t="str">
        <f>"Overlijdens"</f>
        <v>Overlijdens</v>
      </c>
      <c r="B27" s="2">
        <v>8102</v>
      </c>
      <c r="C27" s="2">
        <v>7975</v>
      </c>
      <c r="D27" s="2">
        <v>8420</v>
      </c>
      <c r="E27" s="2">
        <v>8090</v>
      </c>
      <c r="F27" s="2">
        <v>8284</v>
      </c>
      <c r="G27" s="2">
        <v>7952</v>
      </c>
      <c r="H27" s="2">
        <v>7996</v>
      </c>
      <c r="I27" s="2">
        <v>8183</v>
      </c>
      <c r="J27" s="2">
        <v>8122</v>
      </c>
      <c r="K27" s="2">
        <v>8139</v>
      </c>
      <c r="L27" s="2">
        <v>7852</v>
      </c>
      <c r="M27" s="2">
        <v>8077</v>
      </c>
      <c r="N27" s="2">
        <v>8140</v>
      </c>
      <c r="O27" s="2">
        <v>7865</v>
      </c>
      <c r="P27" s="2">
        <v>7801</v>
      </c>
      <c r="Q27" s="2">
        <v>7990</v>
      </c>
      <c r="R27" s="2">
        <v>7753</v>
      </c>
      <c r="S27" s="2">
        <v>7991</v>
      </c>
      <c r="T27" s="2">
        <v>8146</v>
      </c>
      <c r="U27" s="2">
        <v>8149</v>
      </c>
      <c r="V27" s="2">
        <v>8030</v>
      </c>
      <c r="W27" s="2">
        <v>8515</v>
      </c>
      <c r="X27" s="2">
        <v>8433</v>
      </c>
      <c r="Y27" s="2">
        <v>8111</v>
      </c>
      <c r="Z27" s="2">
        <v>8425</v>
      </c>
      <c r="AA27" s="2">
        <v>8399</v>
      </c>
      <c r="AB27" s="2">
        <v>8622</v>
      </c>
      <c r="AC27" s="2">
        <v>8645</v>
      </c>
      <c r="AD27" s="2">
        <v>8676</v>
      </c>
      <c r="AE27" s="2">
        <v>8705</v>
      </c>
      <c r="AF27" s="2">
        <v>8733</v>
      </c>
      <c r="AG27" s="2">
        <v>8756</v>
      </c>
      <c r="AH27" s="2">
        <v>8781</v>
      </c>
      <c r="AI27" s="2">
        <v>8799</v>
      </c>
      <c r="AJ27" s="2">
        <v>8818</v>
      </c>
      <c r="AK27" s="2">
        <v>8838</v>
      </c>
      <c r="AL27" s="2">
        <v>8860</v>
      </c>
      <c r="AM27" s="2">
        <v>8888</v>
      </c>
      <c r="AN27" s="2">
        <v>8923</v>
      </c>
      <c r="AO27" s="2">
        <v>8968</v>
      </c>
      <c r="AP27" s="2">
        <v>9016</v>
      </c>
      <c r="AQ27" s="2">
        <v>9071</v>
      </c>
      <c r="AR27" s="2">
        <v>9134</v>
      </c>
      <c r="AS27" s="2">
        <v>9206</v>
      </c>
      <c r="AT27" s="2">
        <v>9287</v>
      </c>
      <c r="AU27" s="2">
        <v>9375</v>
      </c>
      <c r="AV27" s="2">
        <v>9464</v>
      </c>
      <c r="AW27" s="2">
        <v>9560</v>
      </c>
      <c r="AX27" s="2">
        <v>9655</v>
      </c>
      <c r="AY27" s="2">
        <v>9748</v>
      </c>
      <c r="AZ27" s="2">
        <v>9838</v>
      </c>
      <c r="BA27" s="2">
        <v>9928</v>
      </c>
      <c r="BB27" s="2">
        <v>10015</v>
      </c>
      <c r="BC27" s="2">
        <v>10102</v>
      </c>
      <c r="BD27" s="2">
        <v>10184</v>
      </c>
      <c r="BE27" s="2">
        <v>10259</v>
      </c>
      <c r="BF27" s="2">
        <v>10331</v>
      </c>
      <c r="BG27" s="2">
        <v>10400</v>
      </c>
      <c r="BH27" s="2">
        <v>10459</v>
      </c>
      <c r="BI27" s="2">
        <v>10509</v>
      </c>
      <c r="BJ27" s="2">
        <v>10547</v>
      </c>
      <c r="BK27" s="2">
        <v>10573</v>
      </c>
      <c r="BL27" s="2">
        <v>10587</v>
      </c>
      <c r="BM27" s="2">
        <v>10587</v>
      </c>
      <c r="BN27" s="2">
        <v>10573</v>
      </c>
      <c r="BO27" s="2">
        <v>10544</v>
      </c>
      <c r="BP27" s="2">
        <v>10503</v>
      </c>
      <c r="BQ27" s="2">
        <v>10448</v>
      </c>
      <c r="BR27" s="2">
        <v>10381</v>
      </c>
      <c r="BS27" s="2">
        <v>10310</v>
      </c>
      <c r="BT27" s="2">
        <v>10234</v>
      </c>
      <c r="BU27" s="2">
        <v>10160</v>
      </c>
      <c r="BV27" s="2">
        <v>10090</v>
      </c>
      <c r="BW27" s="2">
        <v>10024</v>
      </c>
      <c r="BX27" s="2">
        <v>9963</v>
      </c>
      <c r="BY27" s="2">
        <v>9915</v>
      </c>
      <c r="BZ27" s="2">
        <v>9879</v>
      </c>
      <c r="CA27" s="2">
        <v>9861</v>
      </c>
      <c r="CB27" s="2">
        <v>9856</v>
      </c>
      <c r="CC27" s="2">
        <v>9867</v>
      </c>
    </row>
    <row r="28" spans="1:82" x14ac:dyDescent="0.25">
      <c r="A28" s="2" t="str">
        <f>"Intern migratiesaldo"</f>
        <v>Intern migratiesaldo</v>
      </c>
      <c r="B28" s="2">
        <v>-141</v>
      </c>
      <c r="C28" s="2">
        <v>-114</v>
      </c>
      <c r="D28" s="2">
        <v>-196</v>
      </c>
      <c r="E28" s="2">
        <v>-234</v>
      </c>
      <c r="F28" s="2">
        <v>-602</v>
      </c>
      <c r="G28" s="2">
        <v>-446</v>
      </c>
      <c r="H28" s="2">
        <v>-417</v>
      </c>
      <c r="I28" s="2">
        <v>-152</v>
      </c>
      <c r="J28" s="2">
        <v>-429</v>
      </c>
      <c r="K28" s="2">
        <v>-534</v>
      </c>
      <c r="L28" s="2">
        <v>-549</v>
      </c>
      <c r="M28" s="2">
        <v>-410</v>
      </c>
      <c r="N28" s="2">
        <v>-628</v>
      </c>
      <c r="O28" s="2">
        <v>-619</v>
      </c>
      <c r="P28" s="2">
        <v>-653</v>
      </c>
      <c r="Q28" s="2">
        <v>-672</v>
      </c>
      <c r="R28" s="2">
        <v>-582</v>
      </c>
      <c r="S28" s="2">
        <v>-559</v>
      </c>
      <c r="T28" s="2">
        <v>-375</v>
      </c>
      <c r="U28" s="2">
        <v>-113</v>
      </c>
      <c r="V28" s="2">
        <v>-351</v>
      </c>
      <c r="W28" s="2">
        <v>-560</v>
      </c>
      <c r="X28" s="2">
        <v>-177</v>
      </c>
      <c r="Y28" s="2">
        <v>-396</v>
      </c>
      <c r="Z28" s="2">
        <v>19</v>
      </c>
      <c r="AA28" s="2">
        <v>592</v>
      </c>
      <c r="AB28" s="2">
        <v>405</v>
      </c>
      <c r="AC28" s="2">
        <v>157</v>
      </c>
      <c r="AD28" s="2">
        <v>154</v>
      </c>
      <c r="AE28" s="2">
        <v>156</v>
      </c>
      <c r="AF28" s="2">
        <v>155</v>
      </c>
      <c r="AG28" s="2">
        <v>154</v>
      </c>
      <c r="AH28" s="2">
        <v>167</v>
      </c>
      <c r="AI28" s="2">
        <v>169</v>
      </c>
      <c r="AJ28" s="2">
        <v>166</v>
      </c>
      <c r="AK28" s="2">
        <v>175</v>
      </c>
      <c r="AL28" s="2">
        <v>173</v>
      </c>
      <c r="AM28" s="2">
        <v>182</v>
      </c>
      <c r="AN28" s="2">
        <v>186</v>
      </c>
      <c r="AO28" s="2">
        <v>186</v>
      </c>
      <c r="AP28" s="2">
        <v>192</v>
      </c>
      <c r="AQ28" s="2">
        <v>207</v>
      </c>
      <c r="AR28" s="2">
        <v>224</v>
      </c>
      <c r="AS28" s="2">
        <v>236</v>
      </c>
      <c r="AT28" s="2">
        <v>241</v>
      </c>
      <c r="AU28" s="2">
        <v>245</v>
      </c>
      <c r="AV28" s="2">
        <v>259</v>
      </c>
      <c r="AW28" s="2">
        <v>259</v>
      </c>
      <c r="AX28" s="2">
        <v>262</v>
      </c>
      <c r="AY28" s="2">
        <v>254</v>
      </c>
      <c r="AZ28" s="2">
        <v>255</v>
      </c>
      <c r="BA28" s="2">
        <v>245</v>
      </c>
      <c r="BB28" s="2">
        <v>237</v>
      </c>
      <c r="BC28" s="2">
        <v>236</v>
      </c>
      <c r="BD28" s="2">
        <v>231</v>
      </c>
      <c r="BE28" s="2">
        <v>230</v>
      </c>
      <c r="BF28" s="2">
        <v>239</v>
      </c>
      <c r="BG28" s="2">
        <v>231</v>
      </c>
      <c r="BH28" s="2">
        <v>238</v>
      </c>
      <c r="BI28" s="2">
        <v>234</v>
      </c>
      <c r="BJ28" s="2">
        <v>239</v>
      </c>
      <c r="BK28" s="2">
        <v>240</v>
      </c>
      <c r="BL28" s="2">
        <v>246</v>
      </c>
      <c r="BM28" s="2">
        <v>250</v>
      </c>
      <c r="BN28" s="2">
        <v>249</v>
      </c>
      <c r="BO28" s="2">
        <v>249</v>
      </c>
      <c r="BP28" s="2">
        <v>248</v>
      </c>
      <c r="BQ28" s="2">
        <v>240</v>
      </c>
      <c r="BR28" s="2">
        <v>235</v>
      </c>
      <c r="BS28" s="2">
        <v>240</v>
      </c>
      <c r="BT28" s="2">
        <v>242</v>
      </c>
      <c r="BU28" s="2">
        <v>242</v>
      </c>
      <c r="BV28" s="2">
        <v>241</v>
      </c>
      <c r="BW28" s="2">
        <v>233</v>
      </c>
      <c r="BX28" s="2">
        <v>226</v>
      </c>
      <c r="BY28" s="2">
        <v>230</v>
      </c>
      <c r="BZ28" s="2">
        <v>231</v>
      </c>
      <c r="CA28" s="2">
        <v>226</v>
      </c>
      <c r="CB28" s="2">
        <v>223</v>
      </c>
      <c r="CC28" s="2">
        <v>225</v>
      </c>
    </row>
    <row r="29" spans="1:82" x14ac:dyDescent="0.25">
      <c r="A29" s="2" t="str">
        <f>"Interne immigratie"</f>
        <v>Interne immigratie</v>
      </c>
      <c r="B29" s="2">
        <v>4807</v>
      </c>
      <c r="C29" s="2">
        <v>5287</v>
      </c>
      <c r="D29" s="2">
        <v>5433</v>
      </c>
      <c r="E29" s="2">
        <v>5380</v>
      </c>
      <c r="F29" s="2">
        <v>5215</v>
      </c>
      <c r="G29" s="2">
        <v>5292</v>
      </c>
      <c r="H29" s="2">
        <v>5453</v>
      </c>
      <c r="I29" s="2">
        <v>5471</v>
      </c>
      <c r="J29" s="2">
        <v>5670</v>
      </c>
      <c r="K29" s="2">
        <v>5457</v>
      </c>
      <c r="L29" s="2">
        <v>5547</v>
      </c>
      <c r="M29" s="2">
        <v>5848</v>
      </c>
      <c r="N29" s="2">
        <v>5901</v>
      </c>
      <c r="O29" s="2">
        <v>6151</v>
      </c>
      <c r="P29" s="2">
        <v>6354</v>
      </c>
      <c r="Q29" s="2">
        <v>6594</v>
      </c>
      <c r="R29" s="2">
        <v>6928</v>
      </c>
      <c r="S29" s="2">
        <v>7070</v>
      </c>
      <c r="T29" s="2">
        <v>7136</v>
      </c>
      <c r="U29" s="2">
        <v>8013</v>
      </c>
      <c r="V29" s="2">
        <v>7845</v>
      </c>
      <c r="W29" s="2">
        <v>7887</v>
      </c>
      <c r="X29" s="2">
        <v>7836</v>
      </c>
      <c r="Y29" s="2">
        <v>7928</v>
      </c>
      <c r="Z29" s="2">
        <v>8254</v>
      </c>
      <c r="AA29" s="2">
        <v>9356</v>
      </c>
      <c r="AB29" s="2">
        <v>9393</v>
      </c>
      <c r="AC29" s="2">
        <v>8924</v>
      </c>
      <c r="AD29" s="2">
        <v>8998</v>
      </c>
      <c r="AE29" s="2">
        <v>9072</v>
      </c>
      <c r="AF29" s="2">
        <v>9134</v>
      </c>
      <c r="AG29" s="2">
        <v>9180</v>
      </c>
      <c r="AH29" s="2">
        <v>9231</v>
      </c>
      <c r="AI29" s="2">
        <v>9258</v>
      </c>
      <c r="AJ29" s="2">
        <v>9280</v>
      </c>
      <c r="AK29" s="2">
        <v>9307</v>
      </c>
      <c r="AL29" s="2">
        <v>9321</v>
      </c>
      <c r="AM29" s="2">
        <v>9353</v>
      </c>
      <c r="AN29" s="2">
        <v>9388</v>
      </c>
      <c r="AO29" s="2">
        <v>9431</v>
      </c>
      <c r="AP29" s="2">
        <v>9478</v>
      </c>
      <c r="AQ29" s="2">
        <v>9537</v>
      </c>
      <c r="AR29" s="2">
        <v>9593</v>
      </c>
      <c r="AS29" s="2">
        <v>9646</v>
      </c>
      <c r="AT29" s="2">
        <v>9696</v>
      </c>
      <c r="AU29" s="2">
        <v>9738</v>
      </c>
      <c r="AV29" s="2">
        <v>9785</v>
      </c>
      <c r="AW29" s="2">
        <v>9815</v>
      </c>
      <c r="AX29" s="2">
        <v>9846</v>
      </c>
      <c r="AY29" s="2">
        <v>9865</v>
      </c>
      <c r="AZ29" s="2">
        <v>9890</v>
      </c>
      <c r="BA29" s="2">
        <v>9906</v>
      </c>
      <c r="BB29" s="2">
        <v>9925</v>
      </c>
      <c r="BC29" s="2">
        <v>9952</v>
      </c>
      <c r="BD29" s="2">
        <v>9980</v>
      </c>
      <c r="BE29" s="2">
        <v>10013</v>
      </c>
      <c r="BF29" s="2">
        <v>10052</v>
      </c>
      <c r="BG29" s="2">
        <v>10086</v>
      </c>
      <c r="BH29" s="2">
        <v>10132</v>
      </c>
      <c r="BI29" s="2">
        <v>10167</v>
      </c>
      <c r="BJ29" s="2">
        <v>10210</v>
      </c>
      <c r="BK29" s="2">
        <v>10253</v>
      </c>
      <c r="BL29" s="2">
        <v>10299</v>
      </c>
      <c r="BM29" s="2">
        <v>10347</v>
      </c>
      <c r="BN29" s="2">
        <v>10390</v>
      </c>
      <c r="BO29" s="2">
        <v>10435</v>
      </c>
      <c r="BP29" s="2">
        <v>10478</v>
      </c>
      <c r="BQ29" s="2">
        <v>10520</v>
      </c>
      <c r="BR29" s="2">
        <v>10560</v>
      </c>
      <c r="BS29" s="2">
        <v>10610</v>
      </c>
      <c r="BT29" s="2">
        <v>10652</v>
      </c>
      <c r="BU29" s="2">
        <v>10697</v>
      </c>
      <c r="BV29" s="2">
        <v>10737</v>
      </c>
      <c r="BW29" s="2">
        <v>10776</v>
      </c>
      <c r="BX29" s="2">
        <v>10816</v>
      </c>
      <c r="BY29" s="2">
        <v>10861</v>
      </c>
      <c r="BZ29" s="2">
        <v>10902</v>
      </c>
      <c r="CA29" s="2">
        <v>10938</v>
      </c>
      <c r="CB29" s="2">
        <v>10977</v>
      </c>
      <c r="CC29" s="2">
        <v>11013</v>
      </c>
    </row>
    <row r="30" spans="1:82" x14ac:dyDescent="0.25">
      <c r="A30" s="2" t="str">
        <f>"Interne emigratie"</f>
        <v>Interne emigratie</v>
      </c>
      <c r="B30" s="2">
        <v>4948</v>
      </c>
      <c r="C30" s="2">
        <v>5401</v>
      </c>
      <c r="D30" s="2">
        <v>5629</v>
      </c>
      <c r="E30" s="2">
        <v>5614</v>
      </c>
      <c r="F30" s="2">
        <v>5817</v>
      </c>
      <c r="G30" s="2">
        <v>5738</v>
      </c>
      <c r="H30" s="2">
        <v>5870</v>
      </c>
      <c r="I30" s="2">
        <v>5623</v>
      </c>
      <c r="J30" s="2">
        <v>6099</v>
      </c>
      <c r="K30" s="2">
        <v>5991</v>
      </c>
      <c r="L30" s="2">
        <v>6096</v>
      </c>
      <c r="M30" s="2">
        <v>6258</v>
      </c>
      <c r="N30" s="2">
        <v>6529</v>
      </c>
      <c r="O30" s="2">
        <v>6770</v>
      </c>
      <c r="P30" s="2">
        <v>7007</v>
      </c>
      <c r="Q30" s="2">
        <v>7266</v>
      </c>
      <c r="R30" s="2">
        <v>7510</v>
      </c>
      <c r="S30" s="2">
        <v>7629</v>
      </c>
      <c r="T30" s="2">
        <v>7511</v>
      </c>
      <c r="U30" s="2">
        <v>8126</v>
      </c>
      <c r="V30" s="2">
        <v>8196</v>
      </c>
      <c r="W30" s="2">
        <v>8447</v>
      </c>
      <c r="X30" s="2">
        <v>8013</v>
      </c>
      <c r="Y30" s="2">
        <v>8324</v>
      </c>
      <c r="Z30" s="2">
        <v>8235</v>
      </c>
      <c r="AA30" s="2">
        <v>8764</v>
      </c>
      <c r="AB30" s="2">
        <v>8988</v>
      </c>
      <c r="AC30" s="2">
        <v>8767</v>
      </c>
      <c r="AD30" s="2">
        <v>8844</v>
      </c>
      <c r="AE30" s="2">
        <v>8916</v>
      </c>
      <c r="AF30" s="2">
        <v>8979</v>
      </c>
      <c r="AG30" s="2">
        <v>9026</v>
      </c>
      <c r="AH30" s="2">
        <v>9064</v>
      </c>
      <c r="AI30" s="2">
        <v>9089</v>
      </c>
      <c r="AJ30" s="2">
        <v>9114</v>
      </c>
      <c r="AK30" s="2">
        <v>9132</v>
      </c>
      <c r="AL30" s="2">
        <v>9148</v>
      </c>
      <c r="AM30" s="2">
        <v>9171</v>
      </c>
      <c r="AN30" s="2">
        <v>9202</v>
      </c>
      <c r="AO30" s="2">
        <v>9245</v>
      </c>
      <c r="AP30" s="2">
        <v>9286</v>
      </c>
      <c r="AQ30" s="2">
        <v>9330</v>
      </c>
      <c r="AR30" s="2">
        <v>9369</v>
      </c>
      <c r="AS30" s="2">
        <v>9410</v>
      </c>
      <c r="AT30" s="2">
        <v>9455</v>
      </c>
      <c r="AU30" s="2">
        <v>9493</v>
      </c>
      <c r="AV30" s="2">
        <v>9526</v>
      </c>
      <c r="AW30" s="2">
        <v>9556</v>
      </c>
      <c r="AX30" s="2">
        <v>9584</v>
      </c>
      <c r="AY30" s="2">
        <v>9611</v>
      </c>
      <c r="AZ30" s="2">
        <v>9635</v>
      </c>
      <c r="BA30" s="2">
        <v>9661</v>
      </c>
      <c r="BB30" s="2">
        <v>9688</v>
      </c>
      <c r="BC30" s="2">
        <v>9716</v>
      </c>
      <c r="BD30" s="2">
        <v>9749</v>
      </c>
      <c r="BE30" s="2">
        <v>9783</v>
      </c>
      <c r="BF30" s="2">
        <v>9813</v>
      </c>
      <c r="BG30" s="2">
        <v>9855</v>
      </c>
      <c r="BH30" s="2">
        <v>9894</v>
      </c>
      <c r="BI30" s="2">
        <v>9933</v>
      </c>
      <c r="BJ30" s="2">
        <v>9971</v>
      </c>
      <c r="BK30" s="2">
        <v>10013</v>
      </c>
      <c r="BL30" s="2">
        <v>10053</v>
      </c>
      <c r="BM30" s="2">
        <v>10097</v>
      </c>
      <c r="BN30" s="2">
        <v>10141</v>
      </c>
      <c r="BO30" s="2">
        <v>10186</v>
      </c>
      <c r="BP30" s="2">
        <v>10230</v>
      </c>
      <c r="BQ30" s="2">
        <v>10280</v>
      </c>
      <c r="BR30" s="2">
        <v>10325</v>
      </c>
      <c r="BS30" s="2">
        <v>10370</v>
      </c>
      <c r="BT30" s="2">
        <v>10410</v>
      </c>
      <c r="BU30" s="2">
        <v>10455</v>
      </c>
      <c r="BV30" s="2">
        <v>10496</v>
      </c>
      <c r="BW30" s="2">
        <v>10543</v>
      </c>
      <c r="BX30" s="2">
        <v>10590</v>
      </c>
      <c r="BY30" s="2">
        <v>10631</v>
      </c>
      <c r="BZ30" s="2">
        <v>10671</v>
      </c>
      <c r="CA30" s="2">
        <v>10712</v>
      </c>
      <c r="CB30" s="2">
        <v>10754</v>
      </c>
      <c r="CC30" s="2">
        <v>10788</v>
      </c>
    </row>
    <row r="31" spans="1:82" x14ac:dyDescent="0.25">
      <c r="A31" s="2" t="str">
        <f>"Extern migratiesaldo"</f>
        <v>Extern migratiesaldo</v>
      </c>
      <c r="B31" s="2">
        <v>1209</v>
      </c>
      <c r="C31" s="2">
        <v>2713</v>
      </c>
      <c r="D31" s="2">
        <v>1756</v>
      </c>
      <c r="E31" s="2">
        <v>467</v>
      </c>
      <c r="F31" s="2">
        <v>1215</v>
      </c>
      <c r="G31" s="2">
        <v>1183</v>
      </c>
      <c r="H31" s="2">
        <v>-214</v>
      </c>
      <c r="I31" s="2">
        <v>405</v>
      </c>
      <c r="J31" s="2">
        <v>707</v>
      </c>
      <c r="K31" s="2">
        <v>338</v>
      </c>
      <c r="L31" s="2">
        <v>3426</v>
      </c>
      <c r="M31" s="2">
        <v>4452</v>
      </c>
      <c r="N31" s="2">
        <v>3441</v>
      </c>
      <c r="O31" s="2">
        <v>3066</v>
      </c>
      <c r="P31" s="2">
        <v>4905</v>
      </c>
      <c r="Q31" s="2">
        <v>4847</v>
      </c>
      <c r="R31" s="2">
        <v>5767</v>
      </c>
      <c r="S31" s="2">
        <v>6418</v>
      </c>
      <c r="T31" s="2">
        <v>4450</v>
      </c>
      <c r="U31" s="2">
        <v>7166</v>
      </c>
      <c r="V31" s="2">
        <v>6539</v>
      </c>
      <c r="W31" s="2">
        <v>3936</v>
      </c>
      <c r="X31" s="2">
        <v>2834</v>
      </c>
      <c r="Y31" s="2">
        <v>3298</v>
      </c>
      <c r="Z31" s="2">
        <v>4014</v>
      </c>
      <c r="AA31" s="2">
        <v>3969</v>
      </c>
      <c r="AB31" s="2">
        <v>4180</v>
      </c>
      <c r="AC31" s="2">
        <v>4189</v>
      </c>
      <c r="AD31" s="2">
        <v>4113</v>
      </c>
      <c r="AE31" s="2">
        <v>4068</v>
      </c>
      <c r="AF31" s="2">
        <v>3601</v>
      </c>
      <c r="AG31" s="2">
        <v>3148</v>
      </c>
      <c r="AH31" s="2">
        <v>2742</v>
      </c>
      <c r="AI31" s="2">
        <v>2368</v>
      </c>
      <c r="AJ31" s="2">
        <v>2012</v>
      </c>
      <c r="AK31" s="2">
        <v>1710</v>
      </c>
      <c r="AL31" s="2">
        <v>1675</v>
      </c>
      <c r="AM31" s="2">
        <v>1630</v>
      </c>
      <c r="AN31" s="2">
        <v>1589</v>
      </c>
      <c r="AO31" s="2">
        <v>1547</v>
      </c>
      <c r="AP31" s="2">
        <v>1614</v>
      </c>
      <c r="AQ31" s="2">
        <v>1673</v>
      </c>
      <c r="AR31" s="2">
        <v>1730</v>
      </c>
      <c r="AS31" s="2">
        <v>1785</v>
      </c>
      <c r="AT31" s="2">
        <v>1842</v>
      </c>
      <c r="AU31" s="2">
        <v>1815</v>
      </c>
      <c r="AV31" s="2">
        <v>1789</v>
      </c>
      <c r="AW31" s="2">
        <v>1771</v>
      </c>
      <c r="AX31" s="2">
        <v>1757</v>
      </c>
      <c r="AY31" s="2">
        <v>1742</v>
      </c>
      <c r="AZ31" s="2">
        <v>1729</v>
      </c>
      <c r="BA31" s="2">
        <v>1715</v>
      </c>
      <c r="BB31" s="2">
        <v>1703</v>
      </c>
      <c r="BC31" s="2">
        <v>1689</v>
      </c>
      <c r="BD31" s="2">
        <v>1678</v>
      </c>
      <c r="BE31" s="2">
        <v>1667</v>
      </c>
      <c r="BF31" s="2">
        <v>1652</v>
      </c>
      <c r="BG31" s="2">
        <v>1640</v>
      </c>
      <c r="BH31" s="2">
        <v>1631</v>
      </c>
      <c r="BI31" s="2">
        <v>1617</v>
      </c>
      <c r="BJ31" s="2">
        <v>1605</v>
      </c>
      <c r="BK31" s="2">
        <v>1592</v>
      </c>
      <c r="BL31" s="2">
        <v>1581</v>
      </c>
      <c r="BM31" s="2">
        <v>1569</v>
      </c>
      <c r="BN31" s="2">
        <v>1561</v>
      </c>
      <c r="BO31" s="2">
        <v>1550</v>
      </c>
      <c r="BP31" s="2">
        <v>1540</v>
      </c>
      <c r="BQ31" s="2">
        <v>1529</v>
      </c>
      <c r="BR31" s="2">
        <v>1519</v>
      </c>
      <c r="BS31" s="2">
        <v>1512</v>
      </c>
      <c r="BT31" s="2">
        <v>1504</v>
      </c>
      <c r="BU31" s="2">
        <v>1495</v>
      </c>
      <c r="BV31" s="2">
        <v>1490</v>
      </c>
      <c r="BW31" s="2">
        <v>1482</v>
      </c>
      <c r="BX31" s="2">
        <v>1475</v>
      </c>
      <c r="BY31" s="2">
        <v>1468</v>
      </c>
      <c r="BZ31" s="2">
        <v>1462</v>
      </c>
      <c r="CA31" s="2">
        <v>1457</v>
      </c>
      <c r="CB31" s="2">
        <v>1453</v>
      </c>
      <c r="CC31" s="2">
        <v>1448</v>
      </c>
    </row>
    <row r="32" spans="1:82" x14ac:dyDescent="0.25">
      <c r="A32" s="2" t="str">
        <f>"Externe immigratie"</f>
        <v>Externe immigratie</v>
      </c>
      <c r="B32" s="2">
        <v>6769</v>
      </c>
      <c r="C32" s="2">
        <v>7393</v>
      </c>
      <c r="D32" s="2">
        <v>6963</v>
      </c>
      <c r="E32" s="2">
        <v>6554</v>
      </c>
      <c r="F32" s="2">
        <v>6730</v>
      </c>
      <c r="G32" s="2">
        <v>6976</v>
      </c>
      <c r="H32" s="2">
        <v>6237</v>
      </c>
      <c r="I32" s="2">
        <v>6434</v>
      </c>
      <c r="J32" s="2">
        <v>7010</v>
      </c>
      <c r="K32" s="2">
        <v>7210</v>
      </c>
      <c r="L32" s="2">
        <v>9852</v>
      </c>
      <c r="M32" s="2">
        <v>10643</v>
      </c>
      <c r="N32" s="2">
        <v>10144</v>
      </c>
      <c r="O32" s="2">
        <v>9852</v>
      </c>
      <c r="P32" s="2">
        <v>11539</v>
      </c>
      <c r="Q32" s="2">
        <v>12381</v>
      </c>
      <c r="R32" s="2">
        <v>13774</v>
      </c>
      <c r="S32" s="2">
        <v>14506</v>
      </c>
      <c r="T32" s="2">
        <v>13583</v>
      </c>
      <c r="U32" s="2">
        <v>14358</v>
      </c>
      <c r="V32" s="2">
        <v>14768</v>
      </c>
      <c r="W32" s="2">
        <v>12746</v>
      </c>
      <c r="X32" s="2">
        <v>12046</v>
      </c>
      <c r="Y32" s="2">
        <v>12682</v>
      </c>
      <c r="Z32" s="2">
        <v>13420</v>
      </c>
      <c r="AA32" s="2">
        <v>14102</v>
      </c>
      <c r="AB32" s="2">
        <v>14057</v>
      </c>
      <c r="AC32" s="2">
        <v>14238</v>
      </c>
      <c r="AD32" s="2">
        <v>14482</v>
      </c>
      <c r="AE32" s="2">
        <v>14751</v>
      </c>
      <c r="AF32" s="2">
        <v>14590</v>
      </c>
      <c r="AG32" s="2">
        <v>14429</v>
      </c>
      <c r="AH32" s="2">
        <v>14272</v>
      </c>
      <c r="AI32" s="2">
        <v>14117</v>
      </c>
      <c r="AJ32" s="2">
        <v>13962</v>
      </c>
      <c r="AK32" s="2">
        <v>13831</v>
      </c>
      <c r="AL32" s="2">
        <v>13703</v>
      </c>
      <c r="AM32" s="2">
        <v>13577</v>
      </c>
      <c r="AN32" s="2">
        <v>13455</v>
      </c>
      <c r="AO32" s="2">
        <v>13339</v>
      </c>
      <c r="AP32" s="2">
        <v>13339</v>
      </c>
      <c r="AQ32" s="2">
        <v>13342</v>
      </c>
      <c r="AR32" s="2">
        <v>13350</v>
      </c>
      <c r="AS32" s="2">
        <v>13359</v>
      </c>
      <c r="AT32" s="2">
        <v>13371</v>
      </c>
      <c r="AU32" s="2">
        <v>13384</v>
      </c>
      <c r="AV32" s="2">
        <v>13399</v>
      </c>
      <c r="AW32" s="2">
        <v>13416</v>
      </c>
      <c r="AX32" s="2">
        <v>13434</v>
      </c>
      <c r="AY32" s="2">
        <v>13453</v>
      </c>
      <c r="AZ32" s="2">
        <v>13473</v>
      </c>
      <c r="BA32" s="2">
        <v>13495</v>
      </c>
      <c r="BB32" s="2">
        <v>13519</v>
      </c>
      <c r="BC32" s="2">
        <v>13542</v>
      </c>
      <c r="BD32" s="2">
        <v>13569</v>
      </c>
      <c r="BE32" s="2">
        <v>13596</v>
      </c>
      <c r="BF32" s="2">
        <v>13623</v>
      </c>
      <c r="BG32" s="2">
        <v>13652</v>
      </c>
      <c r="BH32" s="2">
        <v>13685</v>
      </c>
      <c r="BI32" s="2">
        <v>13716</v>
      </c>
      <c r="BJ32" s="2">
        <v>13749</v>
      </c>
      <c r="BK32" s="2">
        <v>13784</v>
      </c>
      <c r="BL32" s="2">
        <v>13819</v>
      </c>
      <c r="BM32" s="2">
        <v>13854</v>
      </c>
      <c r="BN32" s="2">
        <v>13890</v>
      </c>
      <c r="BO32" s="2">
        <v>13927</v>
      </c>
      <c r="BP32" s="2">
        <v>13962</v>
      </c>
      <c r="BQ32" s="2">
        <v>13995</v>
      </c>
      <c r="BR32" s="2">
        <v>14029</v>
      </c>
      <c r="BS32" s="2">
        <v>14064</v>
      </c>
      <c r="BT32" s="2">
        <v>14097</v>
      </c>
      <c r="BU32" s="2">
        <v>14132</v>
      </c>
      <c r="BV32" s="2">
        <v>14166</v>
      </c>
      <c r="BW32" s="2">
        <v>14199</v>
      </c>
      <c r="BX32" s="2">
        <v>14232</v>
      </c>
      <c r="BY32" s="2">
        <v>14266</v>
      </c>
      <c r="BZ32" s="2">
        <v>14298</v>
      </c>
      <c r="CA32" s="2">
        <v>14333</v>
      </c>
      <c r="CB32" s="2">
        <v>14367</v>
      </c>
      <c r="CC32" s="2">
        <v>14400</v>
      </c>
    </row>
    <row r="33" spans="1:82" x14ac:dyDescent="0.25">
      <c r="A33" s="2" t="str">
        <f>"Externe emigratie"</f>
        <v>Externe emigratie</v>
      </c>
      <c r="B33" s="2">
        <v>5560</v>
      </c>
      <c r="C33" s="2">
        <v>4680</v>
      </c>
      <c r="D33" s="2">
        <v>5207</v>
      </c>
      <c r="E33" s="2">
        <v>6087</v>
      </c>
      <c r="F33" s="2">
        <v>5515</v>
      </c>
      <c r="G33" s="2">
        <v>5793</v>
      </c>
      <c r="H33" s="2">
        <v>6451</v>
      </c>
      <c r="I33" s="2">
        <v>6029</v>
      </c>
      <c r="J33" s="2">
        <v>6303</v>
      </c>
      <c r="K33" s="2">
        <v>6872</v>
      </c>
      <c r="L33" s="2">
        <v>6426</v>
      </c>
      <c r="M33" s="2">
        <v>6191</v>
      </c>
      <c r="N33" s="2">
        <v>6703</v>
      </c>
      <c r="O33" s="2">
        <v>6786</v>
      </c>
      <c r="P33" s="2">
        <v>6634</v>
      </c>
      <c r="Q33" s="2">
        <v>7534</v>
      </c>
      <c r="R33" s="2">
        <v>8007</v>
      </c>
      <c r="S33" s="2">
        <v>8088</v>
      </c>
      <c r="T33" s="2">
        <v>9133</v>
      </c>
      <c r="U33" s="2">
        <v>7192</v>
      </c>
      <c r="V33" s="2">
        <v>8229</v>
      </c>
      <c r="W33" s="2">
        <v>8810</v>
      </c>
      <c r="X33" s="2">
        <v>9212</v>
      </c>
      <c r="Y33" s="2">
        <v>9384</v>
      </c>
      <c r="Z33" s="2">
        <v>9406</v>
      </c>
      <c r="AA33" s="2">
        <v>10133</v>
      </c>
      <c r="AB33" s="2">
        <v>9877</v>
      </c>
      <c r="AC33" s="2">
        <v>10049</v>
      </c>
      <c r="AD33" s="2">
        <v>10369</v>
      </c>
      <c r="AE33" s="2">
        <v>10683</v>
      </c>
      <c r="AF33" s="2">
        <v>10989</v>
      </c>
      <c r="AG33" s="2">
        <v>11281</v>
      </c>
      <c r="AH33" s="2">
        <v>11530</v>
      </c>
      <c r="AI33" s="2">
        <v>11749</v>
      </c>
      <c r="AJ33" s="2">
        <v>11950</v>
      </c>
      <c r="AK33" s="2">
        <v>12121</v>
      </c>
      <c r="AL33" s="2">
        <v>12028</v>
      </c>
      <c r="AM33" s="2">
        <v>11947</v>
      </c>
      <c r="AN33" s="2">
        <v>11866</v>
      </c>
      <c r="AO33" s="2">
        <v>11792</v>
      </c>
      <c r="AP33" s="2">
        <v>11725</v>
      </c>
      <c r="AQ33" s="2">
        <v>11669</v>
      </c>
      <c r="AR33" s="2">
        <v>11620</v>
      </c>
      <c r="AS33" s="2">
        <v>11574</v>
      </c>
      <c r="AT33" s="2">
        <v>11529</v>
      </c>
      <c r="AU33" s="2">
        <v>11569</v>
      </c>
      <c r="AV33" s="2">
        <v>11610</v>
      </c>
      <c r="AW33" s="2">
        <v>11645</v>
      </c>
      <c r="AX33" s="2">
        <v>11677</v>
      </c>
      <c r="AY33" s="2">
        <v>11711</v>
      </c>
      <c r="AZ33" s="2">
        <v>11744</v>
      </c>
      <c r="BA33" s="2">
        <v>11780</v>
      </c>
      <c r="BB33" s="2">
        <v>11816</v>
      </c>
      <c r="BC33" s="2">
        <v>11853</v>
      </c>
      <c r="BD33" s="2">
        <v>11891</v>
      </c>
      <c r="BE33" s="2">
        <v>11929</v>
      </c>
      <c r="BF33" s="2">
        <v>11971</v>
      </c>
      <c r="BG33" s="2">
        <v>12012</v>
      </c>
      <c r="BH33" s="2">
        <v>12054</v>
      </c>
      <c r="BI33" s="2">
        <v>12099</v>
      </c>
      <c r="BJ33" s="2">
        <v>12144</v>
      </c>
      <c r="BK33" s="2">
        <v>12192</v>
      </c>
      <c r="BL33" s="2">
        <v>12238</v>
      </c>
      <c r="BM33" s="2">
        <v>12285</v>
      </c>
      <c r="BN33" s="2">
        <v>12329</v>
      </c>
      <c r="BO33" s="2">
        <v>12377</v>
      </c>
      <c r="BP33" s="2">
        <v>12422</v>
      </c>
      <c r="BQ33" s="2">
        <v>12466</v>
      </c>
      <c r="BR33" s="2">
        <v>12510</v>
      </c>
      <c r="BS33" s="2">
        <v>12552</v>
      </c>
      <c r="BT33" s="2">
        <v>12593</v>
      </c>
      <c r="BU33" s="2">
        <v>12637</v>
      </c>
      <c r="BV33" s="2">
        <v>12676</v>
      </c>
      <c r="BW33" s="2">
        <v>12717</v>
      </c>
      <c r="BX33" s="2">
        <v>12757</v>
      </c>
      <c r="BY33" s="2">
        <v>12798</v>
      </c>
      <c r="BZ33" s="2">
        <v>12836</v>
      </c>
      <c r="CA33" s="2">
        <v>12876</v>
      </c>
      <c r="CB33" s="2">
        <v>12914</v>
      </c>
      <c r="CC33" s="2">
        <v>12952</v>
      </c>
    </row>
    <row r="34" spans="1:82" x14ac:dyDescent="0.25">
      <c r="A34" s="2" t="str">
        <f>"Toename van de bevolking"</f>
        <v>Toename van de bevolking</v>
      </c>
      <c r="B34" s="2">
        <v>3261</v>
      </c>
      <c r="C34" s="2">
        <v>4863</v>
      </c>
      <c r="D34" s="2">
        <v>3021</v>
      </c>
      <c r="E34" s="2">
        <v>1663</v>
      </c>
      <c r="F34" s="2">
        <v>1815</v>
      </c>
      <c r="G34" s="2">
        <v>2061</v>
      </c>
      <c r="H34" s="2">
        <v>613</v>
      </c>
      <c r="I34" s="2">
        <v>1305</v>
      </c>
      <c r="J34" s="2">
        <v>1142</v>
      </c>
      <c r="K34" s="2">
        <v>642</v>
      </c>
      <c r="L34" s="2">
        <v>3775</v>
      </c>
      <c r="M34" s="2">
        <v>4817</v>
      </c>
      <c r="N34" s="2">
        <v>3715</v>
      </c>
      <c r="O34" s="2">
        <v>3938</v>
      </c>
      <c r="P34" s="2">
        <v>5997</v>
      </c>
      <c r="Q34" s="2">
        <v>5932</v>
      </c>
      <c r="R34" s="2">
        <v>7586</v>
      </c>
      <c r="S34" s="2">
        <v>8638</v>
      </c>
      <c r="T34" s="2">
        <v>6562</v>
      </c>
      <c r="U34" s="2">
        <v>9777</v>
      </c>
      <c r="V34" s="2">
        <v>8975</v>
      </c>
      <c r="W34" s="2">
        <v>5637</v>
      </c>
      <c r="X34" s="2">
        <v>4724</v>
      </c>
      <c r="Y34" s="2">
        <v>5416</v>
      </c>
      <c r="Z34" s="2">
        <v>5885</v>
      </c>
      <c r="AA34" s="2">
        <v>6568</v>
      </c>
      <c r="AB34" s="2">
        <v>6197</v>
      </c>
      <c r="AC34" s="2">
        <v>5926</v>
      </c>
      <c r="AD34" s="2">
        <v>5988</v>
      </c>
      <c r="AE34" s="2">
        <v>6083</v>
      </c>
      <c r="AF34" s="2">
        <v>5742</v>
      </c>
      <c r="AG34" s="2">
        <v>5389</v>
      </c>
      <c r="AH34" s="2">
        <v>5074</v>
      </c>
      <c r="AI34" s="2">
        <v>4776</v>
      </c>
      <c r="AJ34" s="2">
        <v>4485</v>
      </c>
      <c r="AK34" s="2">
        <v>4265</v>
      </c>
      <c r="AL34" s="2">
        <v>4304</v>
      </c>
      <c r="AM34" s="2">
        <v>4353</v>
      </c>
      <c r="AN34" s="2">
        <v>4425</v>
      </c>
      <c r="AO34" s="2">
        <v>4514</v>
      </c>
      <c r="AP34" s="2">
        <v>4571</v>
      </c>
      <c r="AQ34" s="2">
        <v>4644</v>
      </c>
      <c r="AR34" s="2">
        <v>4730</v>
      </c>
      <c r="AS34" s="2">
        <v>4813</v>
      </c>
      <c r="AT34" s="2">
        <v>4888</v>
      </c>
      <c r="AU34" s="2">
        <v>4875</v>
      </c>
      <c r="AV34" s="2">
        <v>4861</v>
      </c>
      <c r="AW34" s="2">
        <v>4825</v>
      </c>
      <c r="AX34" s="2">
        <v>4779</v>
      </c>
      <c r="AY34" s="2">
        <v>4708</v>
      </c>
      <c r="AZ34" s="2">
        <v>4631</v>
      </c>
      <c r="BA34" s="2">
        <v>4529</v>
      </c>
      <c r="BB34" s="2">
        <v>4427</v>
      </c>
      <c r="BC34" s="2">
        <v>4326</v>
      </c>
      <c r="BD34" s="2">
        <v>4229</v>
      </c>
      <c r="BE34" s="2">
        <v>4153</v>
      </c>
      <c r="BF34" s="2">
        <v>4099</v>
      </c>
      <c r="BG34" s="2">
        <v>4040</v>
      </c>
      <c r="BH34" s="2">
        <v>4020</v>
      </c>
      <c r="BI34" s="2">
        <v>4005</v>
      </c>
      <c r="BJ34" s="2">
        <v>4020</v>
      </c>
      <c r="BK34" s="2">
        <v>4047</v>
      </c>
      <c r="BL34" s="2">
        <v>4098</v>
      </c>
      <c r="BM34" s="2">
        <v>4164</v>
      </c>
      <c r="BN34" s="2">
        <v>4245</v>
      </c>
      <c r="BO34" s="2">
        <v>4344</v>
      </c>
      <c r="BP34" s="2">
        <v>4457</v>
      </c>
      <c r="BQ34" s="2">
        <v>4576</v>
      </c>
      <c r="BR34" s="2">
        <v>4710</v>
      </c>
      <c r="BS34" s="2">
        <v>4860</v>
      </c>
      <c r="BT34" s="2">
        <v>5011</v>
      </c>
      <c r="BU34" s="2">
        <v>5153</v>
      </c>
      <c r="BV34" s="2">
        <v>5292</v>
      </c>
      <c r="BW34" s="2">
        <v>5412</v>
      </c>
      <c r="BX34" s="2">
        <v>5526</v>
      </c>
      <c r="BY34" s="2">
        <v>5631</v>
      </c>
      <c r="BZ34" s="2">
        <v>5719</v>
      </c>
      <c r="CA34" s="2">
        <v>5777</v>
      </c>
      <c r="CB34" s="2">
        <v>5824</v>
      </c>
      <c r="CC34" s="2">
        <v>5849</v>
      </c>
    </row>
    <row r="35" spans="1:82" x14ac:dyDescent="0.25">
      <c r="A35" s="2" t="str">
        <f>"Statistische aanpassing"</f>
        <v>Statistische aanpassing</v>
      </c>
      <c r="B35" s="2">
        <v>-49</v>
      </c>
      <c r="C35" s="2">
        <v>2</v>
      </c>
      <c r="D35" s="2">
        <v>-124</v>
      </c>
      <c r="E35" s="2">
        <v>-272</v>
      </c>
      <c r="F35" s="2">
        <v>-900</v>
      </c>
      <c r="G35" s="2">
        <v>116</v>
      </c>
      <c r="H35" s="2">
        <v>126</v>
      </c>
      <c r="I35" s="2">
        <v>341</v>
      </c>
      <c r="J35" s="2">
        <v>270</v>
      </c>
      <c r="K35" s="2">
        <v>126</v>
      </c>
      <c r="L35" s="2">
        <v>-91</v>
      </c>
      <c r="M35" s="2">
        <v>-44</v>
      </c>
      <c r="N35" s="2">
        <v>269</v>
      </c>
      <c r="O35" s="2">
        <v>130</v>
      </c>
      <c r="P35" s="2">
        <v>197</v>
      </c>
      <c r="Q35" s="2">
        <v>276</v>
      </c>
      <c r="R35" s="2">
        <v>452</v>
      </c>
      <c r="S35" s="2">
        <v>-352</v>
      </c>
      <c r="T35" s="2">
        <v>85</v>
      </c>
      <c r="U35" s="2">
        <v>604</v>
      </c>
      <c r="V35" s="2">
        <v>-194</v>
      </c>
      <c r="W35" s="2">
        <v>9</v>
      </c>
      <c r="X35" s="2">
        <v>21</v>
      </c>
      <c r="Y35" s="2">
        <v>-132</v>
      </c>
      <c r="Z35" s="2">
        <v>-92</v>
      </c>
      <c r="AA35" s="2">
        <v>-164</v>
      </c>
      <c r="AB35" s="2">
        <v>-107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</row>
    <row r="36" spans="1:82" ht="15.75" thickBot="1" x14ac:dyDescent="0.3">
      <c r="A36" s="3" t="str">
        <f>"Bevolking op 31/12"</f>
        <v>Bevolking op 31/12</v>
      </c>
      <c r="B36" s="3">
        <v>794297</v>
      </c>
      <c r="C36" s="3">
        <v>799162</v>
      </c>
      <c r="D36" s="3">
        <v>802059</v>
      </c>
      <c r="E36" s="3">
        <v>803450</v>
      </c>
      <c r="F36" s="3">
        <v>804365</v>
      </c>
      <c r="G36" s="3">
        <v>806542</v>
      </c>
      <c r="H36" s="3">
        <v>807281</v>
      </c>
      <c r="I36" s="3">
        <v>808927</v>
      </c>
      <c r="J36" s="3">
        <v>810339</v>
      </c>
      <c r="K36" s="3">
        <v>811107</v>
      </c>
      <c r="L36" s="3">
        <v>814791</v>
      </c>
      <c r="M36" s="3">
        <v>819564</v>
      </c>
      <c r="N36" s="3">
        <v>823548</v>
      </c>
      <c r="O36" s="3">
        <v>827616</v>
      </c>
      <c r="P36" s="3">
        <v>833810</v>
      </c>
      <c r="Q36" s="3">
        <v>840018</v>
      </c>
      <c r="R36" s="3">
        <v>848056</v>
      </c>
      <c r="S36" s="3">
        <v>856342</v>
      </c>
      <c r="T36" s="3">
        <v>862989</v>
      </c>
      <c r="U36" s="3">
        <v>873370</v>
      </c>
      <c r="V36" s="3">
        <v>882151</v>
      </c>
      <c r="W36" s="3">
        <v>887797</v>
      </c>
      <c r="X36" s="3">
        <v>892542</v>
      </c>
      <c r="Y36" s="3">
        <v>897826</v>
      </c>
      <c r="Z36" s="3">
        <v>903619</v>
      </c>
      <c r="AA36" s="3">
        <v>910023</v>
      </c>
      <c r="AB36" s="3">
        <v>916113</v>
      </c>
      <c r="AC36" s="3">
        <v>922039</v>
      </c>
      <c r="AD36" s="3">
        <v>928027</v>
      </c>
      <c r="AE36" s="3">
        <v>934110</v>
      </c>
      <c r="AF36" s="3">
        <v>939852</v>
      </c>
      <c r="AG36" s="3">
        <v>945241</v>
      </c>
      <c r="AH36" s="3">
        <v>950315</v>
      </c>
      <c r="AI36" s="3">
        <v>955091</v>
      </c>
      <c r="AJ36" s="3">
        <v>959576</v>
      </c>
      <c r="AK36" s="3">
        <v>963841</v>
      </c>
      <c r="AL36" s="3">
        <v>968145</v>
      </c>
      <c r="AM36" s="3">
        <v>972498</v>
      </c>
      <c r="AN36" s="3">
        <v>976923</v>
      </c>
      <c r="AO36" s="3">
        <v>981437</v>
      </c>
      <c r="AP36" s="3">
        <v>986008</v>
      </c>
      <c r="AQ36" s="3">
        <v>990652</v>
      </c>
      <c r="AR36" s="3">
        <v>995382</v>
      </c>
      <c r="AS36" s="3">
        <v>1000195</v>
      </c>
      <c r="AT36" s="3">
        <v>1005083</v>
      </c>
      <c r="AU36" s="3">
        <v>1009958</v>
      </c>
      <c r="AV36" s="3">
        <v>1014819</v>
      </c>
      <c r="AW36" s="3">
        <v>1019644</v>
      </c>
      <c r="AX36" s="3">
        <v>1024423</v>
      </c>
      <c r="AY36" s="3">
        <v>1029131</v>
      </c>
      <c r="AZ36" s="3">
        <v>1033762</v>
      </c>
      <c r="BA36" s="3">
        <v>1038291</v>
      </c>
      <c r="BB36" s="3">
        <v>1042718</v>
      </c>
      <c r="BC36" s="3">
        <v>1047044</v>
      </c>
      <c r="BD36" s="3">
        <v>1051273</v>
      </c>
      <c r="BE36" s="3">
        <v>1055426</v>
      </c>
      <c r="BF36" s="3">
        <v>1059525</v>
      </c>
      <c r="BG36" s="3">
        <v>1063565</v>
      </c>
      <c r="BH36" s="3">
        <v>1067585</v>
      </c>
      <c r="BI36" s="3">
        <v>1071590</v>
      </c>
      <c r="BJ36" s="3">
        <v>1075610</v>
      </c>
      <c r="BK36" s="3">
        <v>1079657</v>
      </c>
      <c r="BL36" s="3">
        <v>1083755</v>
      </c>
      <c r="BM36" s="3">
        <v>1087919</v>
      </c>
      <c r="BN36" s="3">
        <v>1092164</v>
      </c>
      <c r="BO36" s="3">
        <v>1096508</v>
      </c>
      <c r="BP36" s="3">
        <v>1100965</v>
      </c>
      <c r="BQ36" s="3">
        <v>1105541</v>
      </c>
      <c r="BR36" s="3">
        <v>1110251</v>
      </c>
      <c r="BS36" s="3">
        <v>1115111</v>
      </c>
      <c r="BT36" s="3">
        <v>1120122</v>
      </c>
      <c r="BU36" s="3">
        <v>1125275</v>
      </c>
      <c r="BV36" s="3">
        <v>1130567</v>
      </c>
      <c r="BW36" s="3">
        <v>1135979</v>
      </c>
      <c r="BX36" s="3">
        <v>1141505</v>
      </c>
      <c r="BY36" s="3">
        <v>1147136</v>
      </c>
      <c r="BZ36" s="3">
        <v>1152855</v>
      </c>
      <c r="CA36" s="3">
        <v>1158632</v>
      </c>
      <c r="CB36" s="3">
        <v>1164456</v>
      </c>
      <c r="CC36" s="3">
        <v>1170305</v>
      </c>
    </row>
    <row r="37" spans="1:82" x14ac:dyDescent="0.25">
      <c r="A37" t="s">
        <v>3</v>
      </c>
    </row>
    <row r="39" spans="1:82" x14ac:dyDescent="0.25">
      <c r="A39" s="1" t="s">
        <v>8</v>
      </c>
    </row>
    <row r="40" spans="1:82" x14ac:dyDescent="0.25">
      <c r="A40" t="s">
        <v>1</v>
      </c>
    </row>
    <row r="41" spans="1:82" ht="15.75" thickBot="1" x14ac:dyDescent="0.3">
      <c r="A41" t="s">
        <v>2</v>
      </c>
    </row>
    <row r="42" spans="1:82" x14ac:dyDescent="0.25">
      <c r="A42" s="4"/>
      <c r="B42" s="5" t="str">
        <f>"1991"</f>
        <v>1991</v>
      </c>
      <c r="C42" s="5" t="str">
        <f>"1992"</f>
        <v>1992</v>
      </c>
      <c r="D42" s="5" t="str">
        <f>"1993"</f>
        <v>1993</v>
      </c>
      <c r="E42" s="5" t="str">
        <f>"1994"</f>
        <v>1994</v>
      </c>
      <c r="F42" s="5" t="str">
        <f>"1995"</f>
        <v>1995</v>
      </c>
      <c r="G42" s="5" t="str">
        <f>"1996"</f>
        <v>1996</v>
      </c>
      <c r="H42" s="5" t="str">
        <f>"1997"</f>
        <v>1997</v>
      </c>
      <c r="I42" s="5" t="str">
        <f>"1998"</f>
        <v>1998</v>
      </c>
      <c r="J42" s="5" t="str">
        <f>"1999"</f>
        <v>1999</v>
      </c>
      <c r="K42" s="5" t="str">
        <f>"2000"</f>
        <v>2000</v>
      </c>
      <c r="L42" s="5" t="str">
        <f>"2001"</f>
        <v>2001</v>
      </c>
      <c r="M42" s="5" t="str">
        <f>"2002"</f>
        <v>2002</v>
      </c>
      <c r="N42" s="5" t="str">
        <f>"2003"</f>
        <v>2003</v>
      </c>
      <c r="O42" s="5" t="str">
        <f>"2004"</f>
        <v>2004</v>
      </c>
      <c r="P42" s="5" t="str">
        <f>"2005"</f>
        <v>2005</v>
      </c>
      <c r="Q42" s="5" t="str">
        <f>"2006"</f>
        <v>2006</v>
      </c>
      <c r="R42" s="5" t="str">
        <f>"2007"</f>
        <v>2007</v>
      </c>
      <c r="S42" s="5" t="str">
        <f>"2008"</f>
        <v>2008</v>
      </c>
      <c r="T42" s="5" t="str">
        <f>"2009"</f>
        <v>2009</v>
      </c>
      <c r="U42" s="5" t="str">
        <f>"2010"</f>
        <v>2010</v>
      </c>
      <c r="V42" s="5" t="str">
        <f>"2011"</f>
        <v>2011</v>
      </c>
      <c r="W42" s="5" t="str">
        <f>"2012"</f>
        <v>2012</v>
      </c>
      <c r="X42" s="5" t="str">
        <f>"2013"</f>
        <v>2013</v>
      </c>
      <c r="Y42" s="5" t="str">
        <f>"2014"</f>
        <v>2014</v>
      </c>
      <c r="Z42" s="5" t="str">
        <f>"2015"</f>
        <v>2015</v>
      </c>
      <c r="AA42" s="5" t="str">
        <f>"2016"</f>
        <v>2016</v>
      </c>
      <c r="AB42" s="5" t="str">
        <f>"2017"</f>
        <v>2017</v>
      </c>
      <c r="AC42" s="5" t="str">
        <f>"2018"</f>
        <v>2018</v>
      </c>
      <c r="AD42" s="5" t="str">
        <f>"2019"</f>
        <v>2019</v>
      </c>
      <c r="AE42" s="5" t="str">
        <f>"2020"</f>
        <v>2020</v>
      </c>
      <c r="AF42" s="5" t="str">
        <f>"2021"</f>
        <v>2021</v>
      </c>
      <c r="AG42" s="5" t="str">
        <f>"2022"</f>
        <v>2022</v>
      </c>
      <c r="AH42" s="5" t="str">
        <f>"2023"</f>
        <v>2023</v>
      </c>
      <c r="AI42" s="5" t="str">
        <f>"2024"</f>
        <v>2024</v>
      </c>
      <c r="AJ42" s="5" t="str">
        <f>"2025"</f>
        <v>2025</v>
      </c>
      <c r="AK42" s="5" t="str">
        <f>"2026"</f>
        <v>2026</v>
      </c>
      <c r="AL42" s="5" t="str">
        <f>"2027"</f>
        <v>2027</v>
      </c>
      <c r="AM42" s="5" t="str">
        <f>"2028"</f>
        <v>2028</v>
      </c>
      <c r="AN42" s="5" t="str">
        <f>"2029"</f>
        <v>2029</v>
      </c>
      <c r="AO42" s="5" t="str">
        <f>"2030"</f>
        <v>2030</v>
      </c>
      <c r="AP42" s="5" t="str">
        <f>"2031"</f>
        <v>2031</v>
      </c>
      <c r="AQ42" s="5" t="str">
        <f>"2032"</f>
        <v>2032</v>
      </c>
      <c r="AR42" s="5" t="str">
        <f>"2033"</f>
        <v>2033</v>
      </c>
      <c r="AS42" s="5" t="str">
        <f>"2034"</f>
        <v>2034</v>
      </c>
      <c r="AT42" s="5" t="str">
        <f>"2035"</f>
        <v>2035</v>
      </c>
      <c r="AU42" s="5" t="str">
        <f>"2036"</f>
        <v>2036</v>
      </c>
      <c r="AV42" s="5" t="str">
        <f>"2037"</f>
        <v>2037</v>
      </c>
      <c r="AW42" s="5" t="str">
        <f>"2038"</f>
        <v>2038</v>
      </c>
      <c r="AX42" s="5" t="str">
        <f>"2039"</f>
        <v>2039</v>
      </c>
      <c r="AY42" s="5" t="str">
        <f>"2040"</f>
        <v>2040</v>
      </c>
      <c r="AZ42" s="5" t="str">
        <f>"2041"</f>
        <v>2041</v>
      </c>
      <c r="BA42" s="5" t="str">
        <f>"2042"</f>
        <v>2042</v>
      </c>
      <c r="BB42" s="5" t="str">
        <f>"2043"</f>
        <v>2043</v>
      </c>
      <c r="BC42" s="5" t="str">
        <f>"2044"</f>
        <v>2044</v>
      </c>
      <c r="BD42" s="5" t="str">
        <f>"2045"</f>
        <v>2045</v>
      </c>
      <c r="BE42" s="5" t="str">
        <f>"2046"</f>
        <v>2046</v>
      </c>
      <c r="BF42" s="5" t="str">
        <f>"2047"</f>
        <v>2047</v>
      </c>
      <c r="BG42" s="5" t="str">
        <f>"2048"</f>
        <v>2048</v>
      </c>
      <c r="BH42" s="5" t="str">
        <f>"2049"</f>
        <v>2049</v>
      </c>
      <c r="BI42" s="5" t="str">
        <f>"2050"</f>
        <v>2050</v>
      </c>
      <c r="BJ42" s="5" t="str">
        <f>"2051"</f>
        <v>2051</v>
      </c>
      <c r="BK42" s="5" t="str">
        <f>"2052"</f>
        <v>2052</v>
      </c>
      <c r="BL42" s="5" t="str">
        <f>"2053"</f>
        <v>2053</v>
      </c>
      <c r="BM42" s="5" t="str">
        <f>"2054"</f>
        <v>2054</v>
      </c>
      <c r="BN42" s="5" t="str">
        <f>"2055"</f>
        <v>2055</v>
      </c>
      <c r="BO42" s="5" t="str">
        <f>"2056"</f>
        <v>2056</v>
      </c>
      <c r="BP42" s="5" t="str">
        <f>"2057"</f>
        <v>2057</v>
      </c>
      <c r="BQ42" s="5" t="str">
        <f>"2058"</f>
        <v>2058</v>
      </c>
      <c r="BR42" s="5" t="str">
        <f>"2059"</f>
        <v>2059</v>
      </c>
      <c r="BS42" s="5" t="str">
        <f>"2060"</f>
        <v>2060</v>
      </c>
      <c r="BT42" s="5" t="str">
        <f>"2061"</f>
        <v>2061</v>
      </c>
      <c r="BU42" s="5" t="str">
        <f>"2062"</f>
        <v>2062</v>
      </c>
      <c r="BV42" s="5" t="str">
        <f>"2063"</f>
        <v>2063</v>
      </c>
      <c r="BW42" s="5" t="str">
        <f>"2064"</f>
        <v>2064</v>
      </c>
      <c r="BX42" s="5" t="str">
        <f>"2065"</f>
        <v>2065</v>
      </c>
      <c r="BY42" s="5" t="str">
        <f>"2066"</f>
        <v>2066</v>
      </c>
      <c r="BZ42" s="5" t="str">
        <f>"2067"</f>
        <v>2067</v>
      </c>
      <c r="CA42" s="5" t="str">
        <f>"2068"</f>
        <v>2068</v>
      </c>
      <c r="CB42" s="5" t="str">
        <f>"2069"</f>
        <v>2069</v>
      </c>
      <c r="CC42" s="5" t="str">
        <f>"2070"</f>
        <v>2070</v>
      </c>
      <c r="CD42" s="1"/>
    </row>
    <row r="43" spans="1:82" x14ac:dyDescent="0.25">
      <c r="A43" s="2" t="str">
        <f>"Bevolking op 01/01"</f>
        <v>Bevolking op 01/01</v>
      </c>
      <c r="B43" s="2">
        <v>813481</v>
      </c>
      <c r="C43" s="2">
        <v>816398</v>
      </c>
      <c r="D43" s="2">
        <v>820451</v>
      </c>
      <c r="E43" s="2">
        <v>823010</v>
      </c>
      <c r="F43" s="2">
        <v>825260</v>
      </c>
      <c r="G43" s="2">
        <v>826878</v>
      </c>
      <c r="H43" s="2">
        <v>829098</v>
      </c>
      <c r="I43" s="2">
        <v>830576</v>
      </c>
      <c r="J43" s="2">
        <v>832039</v>
      </c>
      <c r="K43" s="2">
        <v>833633</v>
      </c>
      <c r="L43" s="2">
        <v>834545</v>
      </c>
      <c r="M43" s="2">
        <v>837659</v>
      </c>
      <c r="N43" s="2">
        <v>841555</v>
      </c>
      <c r="O43" s="2">
        <v>845264</v>
      </c>
      <c r="P43" s="2">
        <v>849242</v>
      </c>
      <c r="Q43" s="2">
        <v>854683</v>
      </c>
      <c r="R43" s="2">
        <v>860552</v>
      </c>
      <c r="S43" s="2">
        <v>867651</v>
      </c>
      <c r="T43" s="2">
        <v>874832</v>
      </c>
      <c r="U43" s="2">
        <v>881873</v>
      </c>
      <c r="V43" s="2">
        <v>891403</v>
      </c>
      <c r="W43" s="2">
        <v>899753</v>
      </c>
      <c r="X43" s="2">
        <v>905580</v>
      </c>
      <c r="Y43" s="2">
        <v>910177</v>
      </c>
      <c r="Z43" s="2">
        <v>915456</v>
      </c>
      <c r="AA43" s="2">
        <v>920517</v>
      </c>
      <c r="AB43" s="2">
        <v>926007</v>
      </c>
      <c r="AC43" s="2">
        <v>931373</v>
      </c>
      <c r="AD43" s="2">
        <v>936564</v>
      </c>
      <c r="AE43" s="2">
        <v>941849</v>
      </c>
      <c r="AF43" s="2">
        <v>947276</v>
      </c>
      <c r="AG43" s="2">
        <v>952465</v>
      </c>
      <c r="AH43" s="2">
        <v>957403</v>
      </c>
      <c r="AI43" s="2">
        <v>962091</v>
      </c>
      <c r="AJ43" s="2">
        <v>966566</v>
      </c>
      <c r="AK43" s="2">
        <v>970828</v>
      </c>
      <c r="AL43" s="2">
        <v>974916</v>
      </c>
      <c r="AM43" s="2">
        <v>979036</v>
      </c>
      <c r="AN43" s="2">
        <v>983206</v>
      </c>
      <c r="AO43" s="2">
        <v>987457</v>
      </c>
      <c r="AP43" s="2">
        <v>991824</v>
      </c>
      <c r="AQ43" s="2">
        <v>996241</v>
      </c>
      <c r="AR43" s="2">
        <v>1000730</v>
      </c>
      <c r="AS43" s="2">
        <v>1005276</v>
      </c>
      <c r="AT43" s="2">
        <v>1009901</v>
      </c>
      <c r="AU43" s="2">
        <v>1014586</v>
      </c>
      <c r="AV43" s="2">
        <v>1019261</v>
      </c>
      <c r="AW43" s="2">
        <v>1023902</v>
      </c>
      <c r="AX43" s="2">
        <v>1028493</v>
      </c>
      <c r="AY43" s="2">
        <v>1033016</v>
      </c>
      <c r="AZ43" s="2">
        <v>1037448</v>
      </c>
      <c r="BA43" s="2">
        <v>1041776</v>
      </c>
      <c r="BB43" s="2">
        <v>1045983</v>
      </c>
      <c r="BC43" s="2">
        <v>1050062</v>
      </c>
      <c r="BD43" s="2">
        <v>1054012</v>
      </c>
      <c r="BE43" s="2">
        <v>1057837</v>
      </c>
      <c r="BF43" s="2">
        <v>1061558</v>
      </c>
      <c r="BG43" s="2">
        <v>1065185</v>
      </c>
      <c r="BH43" s="2">
        <v>1068729</v>
      </c>
      <c r="BI43" s="2">
        <v>1072214</v>
      </c>
      <c r="BJ43" s="2">
        <v>1075661</v>
      </c>
      <c r="BK43" s="2">
        <v>1079084</v>
      </c>
      <c r="BL43" s="2">
        <v>1082512</v>
      </c>
      <c r="BM43" s="2">
        <v>1085957</v>
      </c>
      <c r="BN43" s="2">
        <v>1089452</v>
      </c>
      <c r="BO43" s="2">
        <v>1093013</v>
      </c>
      <c r="BP43" s="2">
        <v>1096654</v>
      </c>
      <c r="BQ43" s="2">
        <v>1100395</v>
      </c>
      <c r="BR43" s="2">
        <v>1104273</v>
      </c>
      <c r="BS43" s="2">
        <v>1108271</v>
      </c>
      <c r="BT43" s="2">
        <v>1112410</v>
      </c>
      <c r="BU43" s="2">
        <v>1116689</v>
      </c>
      <c r="BV43" s="2">
        <v>1121121</v>
      </c>
      <c r="BW43" s="2">
        <v>1125708</v>
      </c>
      <c r="BX43" s="2">
        <v>1130436</v>
      </c>
      <c r="BY43" s="2">
        <v>1135290</v>
      </c>
      <c r="BZ43" s="2">
        <v>1140259</v>
      </c>
      <c r="CA43" s="2">
        <v>1145330</v>
      </c>
      <c r="CB43" s="2">
        <v>1150478</v>
      </c>
      <c r="CC43" s="2">
        <v>1155688</v>
      </c>
    </row>
    <row r="44" spans="1:82" x14ac:dyDescent="0.25">
      <c r="A44" s="2" t="str">
        <f>"Natuurlijk saldo"</f>
        <v>Natuurlijk saldo</v>
      </c>
      <c r="B44" s="2">
        <v>1973</v>
      </c>
      <c r="C44" s="2">
        <v>1992</v>
      </c>
      <c r="D44" s="2">
        <v>1309</v>
      </c>
      <c r="E44" s="2">
        <v>1180</v>
      </c>
      <c r="F44" s="2">
        <v>903</v>
      </c>
      <c r="G44" s="2">
        <v>985</v>
      </c>
      <c r="H44" s="2">
        <v>1121</v>
      </c>
      <c r="I44" s="2">
        <v>718</v>
      </c>
      <c r="J44" s="2">
        <v>525</v>
      </c>
      <c r="K44" s="2">
        <v>400</v>
      </c>
      <c r="L44" s="2">
        <v>414</v>
      </c>
      <c r="M44" s="2">
        <v>-13</v>
      </c>
      <c r="N44" s="2">
        <v>90</v>
      </c>
      <c r="O44" s="2">
        <v>767</v>
      </c>
      <c r="P44" s="2">
        <v>922</v>
      </c>
      <c r="Q44" s="2">
        <v>1454</v>
      </c>
      <c r="R44" s="2">
        <v>1813</v>
      </c>
      <c r="S44" s="2">
        <v>1972</v>
      </c>
      <c r="T44" s="2">
        <v>1770</v>
      </c>
      <c r="U44" s="2">
        <v>2158</v>
      </c>
      <c r="V44" s="2">
        <v>2261</v>
      </c>
      <c r="W44" s="2">
        <v>1724</v>
      </c>
      <c r="X44" s="2">
        <v>1559</v>
      </c>
      <c r="Y44" s="2">
        <v>1887</v>
      </c>
      <c r="Z44" s="2">
        <v>941</v>
      </c>
      <c r="AA44" s="2">
        <v>1381</v>
      </c>
      <c r="AB44" s="2">
        <v>1075</v>
      </c>
      <c r="AC44" s="2">
        <v>927</v>
      </c>
      <c r="AD44" s="2">
        <v>1075</v>
      </c>
      <c r="AE44" s="2">
        <v>1223</v>
      </c>
      <c r="AF44" s="2">
        <v>1364</v>
      </c>
      <c r="AG44" s="2">
        <v>1476</v>
      </c>
      <c r="AH44" s="2">
        <v>1574</v>
      </c>
      <c r="AI44" s="2">
        <v>1662</v>
      </c>
      <c r="AJ44" s="2">
        <v>1746</v>
      </c>
      <c r="AK44" s="2">
        <v>1832</v>
      </c>
      <c r="AL44" s="2">
        <v>1924</v>
      </c>
      <c r="AM44" s="2">
        <v>2031</v>
      </c>
      <c r="AN44" s="2">
        <v>2158</v>
      </c>
      <c r="AO44" s="2">
        <v>2310</v>
      </c>
      <c r="AP44" s="2">
        <v>2313</v>
      </c>
      <c r="AQ44" s="2">
        <v>2328</v>
      </c>
      <c r="AR44" s="2">
        <v>2351</v>
      </c>
      <c r="AS44" s="2">
        <v>2374</v>
      </c>
      <c r="AT44" s="2">
        <v>2389</v>
      </c>
      <c r="AU44" s="2">
        <v>2397</v>
      </c>
      <c r="AV44" s="2">
        <v>2387</v>
      </c>
      <c r="AW44" s="2">
        <v>2360</v>
      </c>
      <c r="AX44" s="2">
        <v>2307</v>
      </c>
      <c r="AY44" s="2">
        <v>2237</v>
      </c>
      <c r="AZ44" s="2">
        <v>2145</v>
      </c>
      <c r="BA44" s="2">
        <v>2041</v>
      </c>
      <c r="BB44" s="2">
        <v>1929</v>
      </c>
      <c r="BC44" s="2">
        <v>1817</v>
      </c>
      <c r="BD44" s="2">
        <v>1710</v>
      </c>
      <c r="BE44" s="2">
        <v>1610</v>
      </c>
      <c r="BF44" s="2">
        <v>1532</v>
      </c>
      <c r="BG44" s="2">
        <v>1461</v>
      </c>
      <c r="BH44" s="2">
        <v>1410</v>
      </c>
      <c r="BI44" s="2">
        <v>1380</v>
      </c>
      <c r="BJ44" s="2">
        <v>1367</v>
      </c>
      <c r="BK44" s="2">
        <v>1380</v>
      </c>
      <c r="BL44" s="2">
        <v>1407</v>
      </c>
      <c r="BM44" s="2">
        <v>1456</v>
      </c>
      <c r="BN44" s="2">
        <v>1527</v>
      </c>
      <c r="BO44" s="2">
        <v>1614</v>
      </c>
      <c r="BP44" s="2">
        <v>1724</v>
      </c>
      <c r="BQ44" s="2">
        <v>1850</v>
      </c>
      <c r="BR44" s="2">
        <v>1985</v>
      </c>
      <c r="BS44" s="2">
        <v>2132</v>
      </c>
      <c r="BT44" s="2">
        <v>2285</v>
      </c>
      <c r="BU44" s="2">
        <v>2442</v>
      </c>
      <c r="BV44" s="2">
        <v>2597</v>
      </c>
      <c r="BW44" s="2">
        <v>2746</v>
      </c>
      <c r="BX44" s="2">
        <v>2882</v>
      </c>
      <c r="BY44" s="2">
        <v>3001</v>
      </c>
      <c r="BZ44" s="2">
        <v>3106</v>
      </c>
      <c r="CA44" s="2">
        <v>3188</v>
      </c>
      <c r="CB44" s="2">
        <v>3254</v>
      </c>
      <c r="CC44" s="2">
        <v>3297</v>
      </c>
    </row>
    <row r="45" spans="1:82" x14ac:dyDescent="0.25">
      <c r="A45" s="2" t="str">
        <f>"Geboorten"</f>
        <v>Geboorten</v>
      </c>
      <c r="B45" s="2">
        <v>9768</v>
      </c>
      <c r="C45" s="2">
        <v>9810</v>
      </c>
      <c r="D45" s="2">
        <v>9483</v>
      </c>
      <c r="E45" s="2">
        <v>9021</v>
      </c>
      <c r="F45" s="2">
        <v>8874</v>
      </c>
      <c r="G45" s="2">
        <v>8945</v>
      </c>
      <c r="H45" s="2">
        <v>9027</v>
      </c>
      <c r="I45" s="2">
        <v>8798</v>
      </c>
      <c r="J45" s="2">
        <v>8622</v>
      </c>
      <c r="K45" s="2">
        <v>8602</v>
      </c>
      <c r="L45" s="2">
        <v>8371</v>
      </c>
      <c r="M45" s="2">
        <v>8292</v>
      </c>
      <c r="N45" s="2">
        <v>8541</v>
      </c>
      <c r="O45" s="2">
        <v>8752</v>
      </c>
      <c r="P45" s="2">
        <v>9070</v>
      </c>
      <c r="Q45" s="2">
        <v>9446</v>
      </c>
      <c r="R45" s="2">
        <v>9897</v>
      </c>
      <c r="S45" s="2">
        <v>10067</v>
      </c>
      <c r="T45" s="2">
        <v>10039</v>
      </c>
      <c r="U45" s="2">
        <v>10398</v>
      </c>
      <c r="V45" s="2">
        <v>10276</v>
      </c>
      <c r="W45" s="2">
        <v>10377</v>
      </c>
      <c r="X45" s="2">
        <v>10168</v>
      </c>
      <c r="Y45" s="2">
        <v>10161</v>
      </c>
      <c r="Z45" s="2">
        <v>9775</v>
      </c>
      <c r="AA45" s="2">
        <v>9858</v>
      </c>
      <c r="AB45" s="2">
        <v>9832</v>
      </c>
      <c r="AC45" s="2">
        <v>9790</v>
      </c>
      <c r="AD45" s="2">
        <v>9953</v>
      </c>
      <c r="AE45" s="2">
        <v>10112</v>
      </c>
      <c r="AF45" s="2">
        <v>10260</v>
      </c>
      <c r="AG45" s="2">
        <v>10379</v>
      </c>
      <c r="AH45" s="2">
        <v>10478</v>
      </c>
      <c r="AI45" s="2">
        <v>10567</v>
      </c>
      <c r="AJ45" s="2">
        <v>10651</v>
      </c>
      <c r="AK45" s="2">
        <v>10738</v>
      </c>
      <c r="AL45" s="2">
        <v>10831</v>
      </c>
      <c r="AM45" s="2">
        <v>10941</v>
      </c>
      <c r="AN45" s="2">
        <v>11077</v>
      </c>
      <c r="AO45" s="2">
        <v>11247</v>
      </c>
      <c r="AP45" s="2">
        <v>11278</v>
      </c>
      <c r="AQ45" s="2">
        <v>11330</v>
      </c>
      <c r="AR45" s="2">
        <v>11401</v>
      </c>
      <c r="AS45" s="2">
        <v>11485</v>
      </c>
      <c r="AT45" s="2">
        <v>11573</v>
      </c>
      <c r="AU45" s="2">
        <v>11669</v>
      </c>
      <c r="AV45" s="2">
        <v>11752</v>
      </c>
      <c r="AW45" s="2">
        <v>11828</v>
      </c>
      <c r="AX45" s="2">
        <v>11883</v>
      </c>
      <c r="AY45" s="2">
        <v>11926</v>
      </c>
      <c r="AZ45" s="2">
        <v>11950</v>
      </c>
      <c r="BA45" s="2">
        <v>11962</v>
      </c>
      <c r="BB45" s="2">
        <v>11966</v>
      </c>
      <c r="BC45" s="2">
        <v>11968</v>
      </c>
      <c r="BD45" s="2">
        <v>11970</v>
      </c>
      <c r="BE45" s="2">
        <v>11980</v>
      </c>
      <c r="BF45" s="2">
        <v>12002</v>
      </c>
      <c r="BG45" s="2">
        <v>12030</v>
      </c>
      <c r="BH45" s="2">
        <v>12071</v>
      </c>
      <c r="BI45" s="2">
        <v>12122</v>
      </c>
      <c r="BJ45" s="2">
        <v>12177</v>
      </c>
      <c r="BK45" s="2">
        <v>12242</v>
      </c>
      <c r="BL45" s="2">
        <v>12307</v>
      </c>
      <c r="BM45" s="2">
        <v>12379</v>
      </c>
      <c r="BN45" s="2">
        <v>12452</v>
      </c>
      <c r="BO45" s="2">
        <v>12528</v>
      </c>
      <c r="BP45" s="2">
        <v>12609</v>
      </c>
      <c r="BQ45" s="2">
        <v>12689</v>
      </c>
      <c r="BR45" s="2">
        <v>12768</v>
      </c>
      <c r="BS45" s="2">
        <v>12846</v>
      </c>
      <c r="BT45" s="2">
        <v>12921</v>
      </c>
      <c r="BU45" s="2">
        <v>12996</v>
      </c>
      <c r="BV45" s="2">
        <v>13068</v>
      </c>
      <c r="BW45" s="2">
        <v>13136</v>
      </c>
      <c r="BX45" s="2">
        <v>13198</v>
      </c>
      <c r="BY45" s="2">
        <v>13257</v>
      </c>
      <c r="BZ45" s="2">
        <v>13312</v>
      </c>
      <c r="CA45" s="2">
        <v>13360</v>
      </c>
      <c r="CB45" s="2">
        <v>13405</v>
      </c>
      <c r="CC45" s="2">
        <v>13443</v>
      </c>
    </row>
    <row r="46" spans="1:82" x14ac:dyDescent="0.25">
      <c r="A46" s="2" t="str">
        <f>"Overlijdens"</f>
        <v>Overlijdens</v>
      </c>
      <c r="B46" s="2">
        <v>7795</v>
      </c>
      <c r="C46" s="2">
        <v>7818</v>
      </c>
      <c r="D46" s="2">
        <v>8174</v>
      </c>
      <c r="E46" s="2">
        <v>7841</v>
      </c>
      <c r="F46" s="2">
        <v>7971</v>
      </c>
      <c r="G46" s="2">
        <v>7960</v>
      </c>
      <c r="H46" s="2">
        <v>7906</v>
      </c>
      <c r="I46" s="2">
        <v>8080</v>
      </c>
      <c r="J46" s="2">
        <v>8097</v>
      </c>
      <c r="K46" s="2">
        <v>8202</v>
      </c>
      <c r="L46" s="2">
        <v>7957</v>
      </c>
      <c r="M46" s="2">
        <v>8305</v>
      </c>
      <c r="N46" s="2">
        <v>8451</v>
      </c>
      <c r="O46" s="2">
        <v>7985</v>
      </c>
      <c r="P46" s="2">
        <v>8148</v>
      </c>
      <c r="Q46" s="2">
        <v>7992</v>
      </c>
      <c r="R46" s="2">
        <v>8084</v>
      </c>
      <c r="S46" s="2">
        <v>8095</v>
      </c>
      <c r="T46" s="2">
        <v>8269</v>
      </c>
      <c r="U46" s="2">
        <v>8240</v>
      </c>
      <c r="V46" s="2">
        <v>8015</v>
      </c>
      <c r="W46" s="2">
        <v>8653</v>
      </c>
      <c r="X46" s="2">
        <v>8609</v>
      </c>
      <c r="Y46" s="2">
        <v>8274</v>
      </c>
      <c r="Z46" s="2">
        <v>8834</v>
      </c>
      <c r="AA46" s="2">
        <v>8477</v>
      </c>
      <c r="AB46" s="2">
        <v>8757</v>
      </c>
      <c r="AC46" s="2">
        <v>8863</v>
      </c>
      <c r="AD46" s="2">
        <v>8878</v>
      </c>
      <c r="AE46" s="2">
        <v>8889</v>
      </c>
      <c r="AF46" s="2">
        <v>8896</v>
      </c>
      <c r="AG46" s="2">
        <v>8903</v>
      </c>
      <c r="AH46" s="2">
        <v>8904</v>
      </c>
      <c r="AI46" s="2">
        <v>8905</v>
      </c>
      <c r="AJ46" s="2">
        <v>8905</v>
      </c>
      <c r="AK46" s="2">
        <v>8906</v>
      </c>
      <c r="AL46" s="2">
        <v>8907</v>
      </c>
      <c r="AM46" s="2">
        <v>8910</v>
      </c>
      <c r="AN46" s="2">
        <v>8919</v>
      </c>
      <c r="AO46" s="2">
        <v>8937</v>
      </c>
      <c r="AP46" s="2">
        <v>8965</v>
      </c>
      <c r="AQ46" s="2">
        <v>9002</v>
      </c>
      <c r="AR46" s="2">
        <v>9050</v>
      </c>
      <c r="AS46" s="2">
        <v>9111</v>
      </c>
      <c r="AT46" s="2">
        <v>9184</v>
      </c>
      <c r="AU46" s="2">
        <v>9272</v>
      </c>
      <c r="AV46" s="2">
        <v>9365</v>
      </c>
      <c r="AW46" s="2">
        <v>9468</v>
      </c>
      <c r="AX46" s="2">
        <v>9576</v>
      </c>
      <c r="AY46" s="2">
        <v>9689</v>
      </c>
      <c r="AZ46" s="2">
        <v>9805</v>
      </c>
      <c r="BA46" s="2">
        <v>9921</v>
      </c>
      <c r="BB46" s="2">
        <v>10037</v>
      </c>
      <c r="BC46" s="2">
        <v>10151</v>
      </c>
      <c r="BD46" s="2">
        <v>10260</v>
      </c>
      <c r="BE46" s="2">
        <v>10370</v>
      </c>
      <c r="BF46" s="2">
        <v>10470</v>
      </c>
      <c r="BG46" s="2">
        <v>10569</v>
      </c>
      <c r="BH46" s="2">
        <v>10661</v>
      </c>
      <c r="BI46" s="2">
        <v>10742</v>
      </c>
      <c r="BJ46" s="2">
        <v>10810</v>
      </c>
      <c r="BK46" s="2">
        <v>10862</v>
      </c>
      <c r="BL46" s="2">
        <v>10900</v>
      </c>
      <c r="BM46" s="2">
        <v>10923</v>
      </c>
      <c r="BN46" s="2">
        <v>10925</v>
      </c>
      <c r="BO46" s="2">
        <v>10914</v>
      </c>
      <c r="BP46" s="2">
        <v>10885</v>
      </c>
      <c r="BQ46" s="2">
        <v>10839</v>
      </c>
      <c r="BR46" s="2">
        <v>10783</v>
      </c>
      <c r="BS46" s="2">
        <v>10714</v>
      </c>
      <c r="BT46" s="2">
        <v>10636</v>
      </c>
      <c r="BU46" s="2">
        <v>10554</v>
      </c>
      <c r="BV46" s="2">
        <v>10471</v>
      </c>
      <c r="BW46" s="2">
        <v>10390</v>
      </c>
      <c r="BX46" s="2">
        <v>10316</v>
      </c>
      <c r="BY46" s="2">
        <v>10256</v>
      </c>
      <c r="BZ46" s="2">
        <v>10206</v>
      </c>
      <c r="CA46" s="2">
        <v>10172</v>
      </c>
      <c r="CB46" s="2">
        <v>10151</v>
      </c>
      <c r="CC46" s="2">
        <v>10146</v>
      </c>
    </row>
    <row r="47" spans="1:82" x14ac:dyDescent="0.25">
      <c r="A47" s="2" t="str">
        <f>"Intern migratiesaldo"</f>
        <v>Intern migratiesaldo</v>
      </c>
      <c r="B47" s="2">
        <v>-197</v>
      </c>
      <c r="C47" s="2">
        <v>-61</v>
      </c>
      <c r="D47" s="2">
        <v>-243</v>
      </c>
      <c r="E47" s="2">
        <v>-165</v>
      </c>
      <c r="F47" s="2">
        <v>-590</v>
      </c>
      <c r="G47" s="2">
        <v>-352</v>
      </c>
      <c r="H47" s="2">
        <v>-300</v>
      </c>
      <c r="I47" s="2">
        <v>-367</v>
      </c>
      <c r="J47" s="2">
        <v>-457</v>
      </c>
      <c r="K47" s="2">
        <v>-628</v>
      </c>
      <c r="L47" s="2">
        <v>-545</v>
      </c>
      <c r="M47" s="2">
        <v>-285</v>
      </c>
      <c r="N47" s="2">
        <v>-457</v>
      </c>
      <c r="O47" s="2">
        <v>-528</v>
      </c>
      <c r="P47" s="2">
        <v>-610</v>
      </c>
      <c r="Q47" s="2">
        <v>-640</v>
      </c>
      <c r="R47" s="2">
        <v>-451</v>
      </c>
      <c r="S47" s="2">
        <v>-482</v>
      </c>
      <c r="T47" s="2">
        <v>-215</v>
      </c>
      <c r="U47" s="2">
        <v>-247</v>
      </c>
      <c r="V47" s="2">
        <v>-222</v>
      </c>
      <c r="W47" s="2">
        <v>-499</v>
      </c>
      <c r="X47" s="2">
        <v>-59</v>
      </c>
      <c r="Y47" s="2">
        <v>-498</v>
      </c>
      <c r="Z47" s="2">
        <v>135</v>
      </c>
      <c r="AA47" s="2">
        <v>211</v>
      </c>
      <c r="AB47" s="2">
        <v>42</v>
      </c>
      <c r="AC47" s="2">
        <v>-51</v>
      </c>
      <c r="AD47" s="2">
        <v>-81</v>
      </c>
      <c r="AE47" s="2">
        <v>-92</v>
      </c>
      <c r="AF47" s="2">
        <v>-87</v>
      </c>
      <c r="AG47" s="2">
        <v>-94</v>
      </c>
      <c r="AH47" s="2">
        <v>-105</v>
      </c>
      <c r="AI47" s="2">
        <v>-98</v>
      </c>
      <c r="AJ47" s="2">
        <v>-107</v>
      </c>
      <c r="AK47" s="2">
        <v>-106</v>
      </c>
      <c r="AL47" s="2">
        <v>-110</v>
      </c>
      <c r="AM47" s="2">
        <v>-112</v>
      </c>
      <c r="AN47" s="2">
        <v>-107</v>
      </c>
      <c r="AO47" s="2">
        <v>-96</v>
      </c>
      <c r="AP47" s="2">
        <v>-90</v>
      </c>
      <c r="AQ47" s="2">
        <v>-76</v>
      </c>
      <c r="AR47" s="2">
        <v>-74</v>
      </c>
      <c r="AS47" s="2">
        <v>-61</v>
      </c>
      <c r="AT47" s="2">
        <v>-60</v>
      </c>
      <c r="AU47" s="2">
        <v>-57</v>
      </c>
      <c r="AV47" s="2">
        <v>-61</v>
      </c>
      <c r="AW47" s="2">
        <v>-69</v>
      </c>
      <c r="AX47" s="2">
        <v>-66</v>
      </c>
      <c r="AY47" s="2">
        <v>-74</v>
      </c>
      <c r="AZ47" s="2">
        <v>-72</v>
      </c>
      <c r="BA47" s="2">
        <v>-74</v>
      </c>
      <c r="BB47" s="2">
        <v>-76</v>
      </c>
      <c r="BC47" s="2">
        <v>-81</v>
      </c>
      <c r="BD47" s="2">
        <v>-86</v>
      </c>
      <c r="BE47" s="2">
        <v>-79</v>
      </c>
      <c r="BF47" s="2">
        <v>-86</v>
      </c>
      <c r="BG47" s="2">
        <v>-84</v>
      </c>
      <c r="BH47" s="2">
        <v>-81</v>
      </c>
      <c r="BI47" s="2">
        <v>-80</v>
      </c>
      <c r="BJ47" s="2">
        <v>-79</v>
      </c>
      <c r="BK47" s="2">
        <v>-77</v>
      </c>
      <c r="BL47" s="2">
        <v>-78</v>
      </c>
      <c r="BM47" s="2">
        <v>-70</v>
      </c>
      <c r="BN47" s="2">
        <v>-69</v>
      </c>
      <c r="BO47" s="2">
        <v>-68</v>
      </c>
      <c r="BP47" s="2">
        <v>-67</v>
      </c>
      <c r="BQ47" s="2">
        <v>-51</v>
      </c>
      <c r="BR47" s="2">
        <v>-56</v>
      </c>
      <c r="BS47" s="2">
        <v>-56</v>
      </c>
      <c r="BT47" s="2">
        <v>-62</v>
      </c>
      <c r="BU47" s="2">
        <v>-60</v>
      </c>
      <c r="BV47" s="2">
        <v>-55</v>
      </c>
      <c r="BW47" s="2">
        <v>-58</v>
      </c>
      <c r="BX47" s="2">
        <v>-62</v>
      </c>
      <c r="BY47" s="2">
        <v>-61</v>
      </c>
      <c r="BZ47" s="2">
        <v>-61</v>
      </c>
      <c r="CA47" s="2">
        <v>-60</v>
      </c>
      <c r="CB47" s="2">
        <v>-59</v>
      </c>
      <c r="CC47" s="2">
        <v>-66</v>
      </c>
    </row>
    <row r="48" spans="1:82" x14ac:dyDescent="0.25">
      <c r="A48" s="2" t="str">
        <f>"Interne immigratie"</f>
        <v>Interne immigratie</v>
      </c>
      <c r="B48" s="2">
        <v>4813</v>
      </c>
      <c r="C48" s="2">
        <v>5216</v>
      </c>
      <c r="D48" s="2">
        <v>5192</v>
      </c>
      <c r="E48" s="2">
        <v>5306</v>
      </c>
      <c r="F48" s="2">
        <v>5095</v>
      </c>
      <c r="G48" s="2">
        <v>5267</v>
      </c>
      <c r="H48" s="2">
        <v>5470</v>
      </c>
      <c r="I48" s="2">
        <v>5196</v>
      </c>
      <c r="J48" s="2">
        <v>5435</v>
      </c>
      <c r="K48" s="2">
        <v>5272</v>
      </c>
      <c r="L48" s="2">
        <v>5323</v>
      </c>
      <c r="M48" s="2">
        <v>5725</v>
      </c>
      <c r="N48" s="2">
        <v>5827</v>
      </c>
      <c r="O48" s="2">
        <v>6050</v>
      </c>
      <c r="P48" s="2">
        <v>6205</v>
      </c>
      <c r="Q48" s="2">
        <v>6395</v>
      </c>
      <c r="R48" s="2">
        <v>6694</v>
      </c>
      <c r="S48" s="2">
        <v>6819</v>
      </c>
      <c r="T48" s="2">
        <v>6972</v>
      </c>
      <c r="U48" s="2">
        <v>7457</v>
      </c>
      <c r="V48" s="2">
        <v>7449</v>
      </c>
      <c r="W48" s="2">
        <v>7238</v>
      </c>
      <c r="X48" s="2">
        <v>7370</v>
      </c>
      <c r="Y48" s="2">
        <v>7403</v>
      </c>
      <c r="Z48" s="2">
        <v>7700</v>
      </c>
      <c r="AA48" s="2">
        <v>8114</v>
      </c>
      <c r="AB48" s="2">
        <v>8328</v>
      </c>
      <c r="AC48" s="2">
        <v>7986</v>
      </c>
      <c r="AD48" s="2">
        <v>8011</v>
      </c>
      <c r="AE48" s="2">
        <v>8047</v>
      </c>
      <c r="AF48" s="2">
        <v>8085</v>
      </c>
      <c r="AG48" s="2">
        <v>8107</v>
      </c>
      <c r="AH48" s="2">
        <v>8129</v>
      </c>
      <c r="AI48" s="2">
        <v>8153</v>
      </c>
      <c r="AJ48" s="2">
        <v>8167</v>
      </c>
      <c r="AK48" s="2">
        <v>8184</v>
      </c>
      <c r="AL48" s="2">
        <v>8203</v>
      </c>
      <c r="AM48" s="2">
        <v>8235</v>
      </c>
      <c r="AN48" s="2">
        <v>8276</v>
      </c>
      <c r="AO48" s="2">
        <v>8331</v>
      </c>
      <c r="AP48" s="2">
        <v>8388</v>
      </c>
      <c r="AQ48" s="2">
        <v>8447</v>
      </c>
      <c r="AR48" s="2">
        <v>8493</v>
      </c>
      <c r="AS48" s="2">
        <v>8542</v>
      </c>
      <c r="AT48" s="2">
        <v>8583</v>
      </c>
      <c r="AU48" s="2">
        <v>8617</v>
      </c>
      <c r="AV48" s="2">
        <v>8649</v>
      </c>
      <c r="AW48" s="2">
        <v>8670</v>
      </c>
      <c r="AX48" s="2">
        <v>8694</v>
      </c>
      <c r="AY48" s="2">
        <v>8714</v>
      </c>
      <c r="AZ48" s="2">
        <v>8734</v>
      </c>
      <c r="BA48" s="2">
        <v>8750</v>
      </c>
      <c r="BB48" s="2">
        <v>8778</v>
      </c>
      <c r="BC48" s="2">
        <v>8801</v>
      </c>
      <c r="BD48" s="2">
        <v>8831</v>
      </c>
      <c r="BE48" s="2">
        <v>8863</v>
      </c>
      <c r="BF48" s="2">
        <v>8897</v>
      </c>
      <c r="BG48" s="2">
        <v>8933</v>
      </c>
      <c r="BH48" s="2">
        <v>8973</v>
      </c>
      <c r="BI48" s="2">
        <v>9008</v>
      </c>
      <c r="BJ48" s="2">
        <v>9053</v>
      </c>
      <c r="BK48" s="2">
        <v>9091</v>
      </c>
      <c r="BL48" s="2">
        <v>9135</v>
      </c>
      <c r="BM48" s="2">
        <v>9178</v>
      </c>
      <c r="BN48" s="2">
        <v>9221</v>
      </c>
      <c r="BO48" s="2">
        <v>9264</v>
      </c>
      <c r="BP48" s="2">
        <v>9306</v>
      </c>
      <c r="BQ48" s="2">
        <v>9356</v>
      </c>
      <c r="BR48" s="2">
        <v>9395</v>
      </c>
      <c r="BS48" s="2">
        <v>9439</v>
      </c>
      <c r="BT48" s="2">
        <v>9474</v>
      </c>
      <c r="BU48" s="2">
        <v>9517</v>
      </c>
      <c r="BV48" s="2">
        <v>9558</v>
      </c>
      <c r="BW48" s="2">
        <v>9596</v>
      </c>
      <c r="BX48" s="2">
        <v>9629</v>
      </c>
      <c r="BY48" s="2">
        <v>9664</v>
      </c>
      <c r="BZ48" s="2">
        <v>9699</v>
      </c>
      <c r="CA48" s="2">
        <v>9737</v>
      </c>
      <c r="CB48" s="2">
        <v>9770</v>
      </c>
      <c r="CC48" s="2">
        <v>9797</v>
      </c>
    </row>
    <row r="49" spans="1:81" x14ac:dyDescent="0.25">
      <c r="A49" s="2" t="str">
        <f>"Interne emigratie"</f>
        <v>Interne emigratie</v>
      </c>
      <c r="B49" s="2">
        <v>5010</v>
      </c>
      <c r="C49" s="2">
        <v>5277</v>
      </c>
      <c r="D49" s="2">
        <v>5435</v>
      </c>
      <c r="E49" s="2">
        <v>5471</v>
      </c>
      <c r="F49" s="2">
        <v>5685</v>
      </c>
      <c r="G49" s="2">
        <v>5619</v>
      </c>
      <c r="H49" s="2">
        <v>5770</v>
      </c>
      <c r="I49" s="2">
        <v>5563</v>
      </c>
      <c r="J49" s="2">
        <v>5892</v>
      </c>
      <c r="K49" s="2">
        <v>5900</v>
      </c>
      <c r="L49" s="2">
        <v>5868</v>
      </c>
      <c r="M49" s="2">
        <v>6010</v>
      </c>
      <c r="N49" s="2">
        <v>6284</v>
      </c>
      <c r="O49" s="2">
        <v>6578</v>
      </c>
      <c r="P49" s="2">
        <v>6815</v>
      </c>
      <c r="Q49" s="2">
        <v>7035</v>
      </c>
      <c r="R49" s="2">
        <v>7145</v>
      </c>
      <c r="S49" s="2">
        <v>7301</v>
      </c>
      <c r="T49" s="2">
        <v>7187</v>
      </c>
      <c r="U49" s="2">
        <v>7704</v>
      </c>
      <c r="V49" s="2">
        <v>7671</v>
      </c>
      <c r="W49" s="2">
        <v>7737</v>
      </c>
      <c r="X49" s="2">
        <v>7429</v>
      </c>
      <c r="Y49" s="2">
        <v>7901</v>
      </c>
      <c r="Z49" s="2">
        <v>7565</v>
      </c>
      <c r="AA49" s="2">
        <v>7903</v>
      </c>
      <c r="AB49" s="2">
        <v>8286</v>
      </c>
      <c r="AC49" s="2">
        <v>8037</v>
      </c>
      <c r="AD49" s="2">
        <v>8092</v>
      </c>
      <c r="AE49" s="2">
        <v>8139</v>
      </c>
      <c r="AF49" s="2">
        <v>8172</v>
      </c>
      <c r="AG49" s="2">
        <v>8201</v>
      </c>
      <c r="AH49" s="2">
        <v>8234</v>
      </c>
      <c r="AI49" s="2">
        <v>8251</v>
      </c>
      <c r="AJ49" s="2">
        <v>8274</v>
      </c>
      <c r="AK49" s="2">
        <v>8290</v>
      </c>
      <c r="AL49" s="2">
        <v>8313</v>
      </c>
      <c r="AM49" s="2">
        <v>8347</v>
      </c>
      <c r="AN49" s="2">
        <v>8383</v>
      </c>
      <c r="AO49" s="2">
        <v>8427</v>
      </c>
      <c r="AP49" s="2">
        <v>8478</v>
      </c>
      <c r="AQ49" s="2">
        <v>8523</v>
      </c>
      <c r="AR49" s="2">
        <v>8567</v>
      </c>
      <c r="AS49" s="2">
        <v>8603</v>
      </c>
      <c r="AT49" s="2">
        <v>8643</v>
      </c>
      <c r="AU49" s="2">
        <v>8674</v>
      </c>
      <c r="AV49" s="2">
        <v>8710</v>
      </c>
      <c r="AW49" s="2">
        <v>8739</v>
      </c>
      <c r="AX49" s="2">
        <v>8760</v>
      </c>
      <c r="AY49" s="2">
        <v>8788</v>
      </c>
      <c r="AZ49" s="2">
        <v>8806</v>
      </c>
      <c r="BA49" s="2">
        <v>8824</v>
      </c>
      <c r="BB49" s="2">
        <v>8854</v>
      </c>
      <c r="BC49" s="2">
        <v>8882</v>
      </c>
      <c r="BD49" s="2">
        <v>8917</v>
      </c>
      <c r="BE49" s="2">
        <v>8942</v>
      </c>
      <c r="BF49" s="2">
        <v>8983</v>
      </c>
      <c r="BG49" s="2">
        <v>9017</v>
      </c>
      <c r="BH49" s="2">
        <v>9054</v>
      </c>
      <c r="BI49" s="2">
        <v>9088</v>
      </c>
      <c r="BJ49" s="2">
        <v>9132</v>
      </c>
      <c r="BK49" s="2">
        <v>9168</v>
      </c>
      <c r="BL49" s="2">
        <v>9213</v>
      </c>
      <c r="BM49" s="2">
        <v>9248</v>
      </c>
      <c r="BN49" s="2">
        <v>9290</v>
      </c>
      <c r="BO49" s="2">
        <v>9332</v>
      </c>
      <c r="BP49" s="2">
        <v>9373</v>
      </c>
      <c r="BQ49" s="2">
        <v>9407</v>
      </c>
      <c r="BR49" s="2">
        <v>9451</v>
      </c>
      <c r="BS49" s="2">
        <v>9495</v>
      </c>
      <c r="BT49" s="2">
        <v>9536</v>
      </c>
      <c r="BU49" s="2">
        <v>9577</v>
      </c>
      <c r="BV49" s="2">
        <v>9613</v>
      </c>
      <c r="BW49" s="2">
        <v>9654</v>
      </c>
      <c r="BX49" s="2">
        <v>9691</v>
      </c>
      <c r="BY49" s="2">
        <v>9725</v>
      </c>
      <c r="BZ49" s="2">
        <v>9760</v>
      </c>
      <c r="CA49" s="2">
        <v>9797</v>
      </c>
      <c r="CB49" s="2">
        <v>9829</v>
      </c>
      <c r="CC49" s="2">
        <v>9863</v>
      </c>
    </row>
    <row r="50" spans="1:81" x14ac:dyDescent="0.25">
      <c r="A50" s="2" t="str">
        <f>"Extern migratiesaldo"</f>
        <v>Extern migratiesaldo</v>
      </c>
      <c r="B50" s="2">
        <v>1167</v>
      </c>
      <c r="C50" s="2">
        <v>2155</v>
      </c>
      <c r="D50" s="2">
        <v>1673</v>
      </c>
      <c r="E50" s="2">
        <v>1277</v>
      </c>
      <c r="F50" s="2">
        <v>1817</v>
      </c>
      <c r="G50" s="2">
        <v>1442</v>
      </c>
      <c r="H50" s="2">
        <v>510</v>
      </c>
      <c r="I50" s="2">
        <v>819</v>
      </c>
      <c r="J50" s="2">
        <v>1281</v>
      </c>
      <c r="K50" s="2">
        <v>1031</v>
      </c>
      <c r="L50" s="2">
        <v>3313</v>
      </c>
      <c r="M50" s="2">
        <v>4153</v>
      </c>
      <c r="N50" s="2">
        <v>3848</v>
      </c>
      <c r="O50" s="2">
        <v>3636</v>
      </c>
      <c r="P50" s="2">
        <v>4975</v>
      </c>
      <c r="Q50" s="2">
        <v>4881</v>
      </c>
      <c r="R50" s="2">
        <v>5401</v>
      </c>
      <c r="S50" s="2">
        <v>5847</v>
      </c>
      <c r="T50" s="2">
        <v>5422</v>
      </c>
      <c r="U50" s="2">
        <v>7170</v>
      </c>
      <c r="V50" s="2">
        <v>6439</v>
      </c>
      <c r="W50" s="2">
        <v>4544</v>
      </c>
      <c r="X50" s="2">
        <v>3093</v>
      </c>
      <c r="Y50" s="2">
        <v>3976</v>
      </c>
      <c r="Z50" s="2">
        <v>4012</v>
      </c>
      <c r="AA50" s="2">
        <v>4002</v>
      </c>
      <c r="AB50" s="2">
        <v>4326</v>
      </c>
      <c r="AC50" s="2">
        <v>4315</v>
      </c>
      <c r="AD50" s="2">
        <v>4291</v>
      </c>
      <c r="AE50" s="2">
        <v>4296</v>
      </c>
      <c r="AF50" s="2">
        <v>3912</v>
      </c>
      <c r="AG50" s="2">
        <v>3556</v>
      </c>
      <c r="AH50" s="2">
        <v>3219</v>
      </c>
      <c r="AI50" s="2">
        <v>2911</v>
      </c>
      <c r="AJ50" s="2">
        <v>2623</v>
      </c>
      <c r="AK50" s="2">
        <v>2362</v>
      </c>
      <c r="AL50" s="2">
        <v>2306</v>
      </c>
      <c r="AM50" s="2">
        <v>2251</v>
      </c>
      <c r="AN50" s="2">
        <v>2200</v>
      </c>
      <c r="AO50" s="2">
        <v>2153</v>
      </c>
      <c r="AP50" s="2">
        <v>2194</v>
      </c>
      <c r="AQ50" s="2">
        <v>2237</v>
      </c>
      <c r="AR50" s="2">
        <v>2269</v>
      </c>
      <c r="AS50" s="2">
        <v>2312</v>
      </c>
      <c r="AT50" s="2">
        <v>2356</v>
      </c>
      <c r="AU50" s="2">
        <v>2335</v>
      </c>
      <c r="AV50" s="2">
        <v>2315</v>
      </c>
      <c r="AW50" s="2">
        <v>2300</v>
      </c>
      <c r="AX50" s="2">
        <v>2282</v>
      </c>
      <c r="AY50" s="2">
        <v>2269</v>
      </c>
      <c r="AZ50" s="2">
        <v>2255</v>
      </c>
      <c r="BA50" s="2">
        <v>2240</v>
      </c>
      <c r="BB50" s="2">
        <v>2226</v>
      </c>
      <c r="BC50" s="2">
        <v>2214</v>
      </c>
      <c r="BD50" s="2">
        <v>2201</v>
      </c>
      <c r="BE50" s="2">
        <v>2190</v>
      </c>
      <c r="BF50" s="2">
        <v>2181</v>
      </c>
      <c r="BG50" s="2">
        <v>2167</v>
      </c>
      <c r="BH50" s="2">
        <v>2156</v>
      </c>
      <c r="BI50" s="2">
        <v>2147</v>
      </c>
      <c r="BJ50" s="2">
        <v>2135</v>
      </c>
      <c r="BK50" s="2">
        <v>2125</v>
      </c>
      <c r="BL50" s="2">
        <v>2116</v>
      </c>
      <c r="BM50" s="2">
        <v>2109</v>
      </c>
      <c r="BN50" s="2">
        <v>2103</v>
      </c>
      <c r="BO50" s="2">
        <v>2095</v>
      </c>
      <c r="BP50" s="2">
        <v>2084</v>
      </c>
      <c r="BQ50" s="2">
        <v>2079</v>
      </c>
      <c r="BR50" s="2">
        <v>2069</v>
      </c>
      <c r="BS50" s="2">
        <v>2063</v>
      </c>
      <c r="BT50" s="2">
        <v>2056</v>
      </c>
      <c r="BU50" s="2">
        <v>2050</v>
      </c>
      <c r="BV50" s="2">
        <v>2045</v>
      </c>
      <c r="BW50" s="2">
        <v>2040</v>
      </c>
      <c r="BX50" s="2">
        <v>2034</v>
      </c>
      <c r="BY50" s="2">
        <v>2029</v>
      </c>
      <c r="BZ50" s="2">
        <v>2026</v>
      </c>
      <c r="CA50" s="2">
        <v>2020</v>
      </c>
      <c r="CB50" s="2">
        <v>2015</v>
      </c>
      <c r="CC50" s="2">
        <v>2012</v>
      </c>
    </row>
    <row r="51" spans="1:81" x14ac:dyDescent="0.25">
      <c r="A51" s="2" t="str">
        <f>"Externe immigratie"</f>
        <v>Externe immigratie</v>
      </c>
      <c r="B51" s="2">
        <v>4617</v>
      </c>
      <c r="C51" s="2">
        <v>4977</v>
      </c>
      <c r="D51" s="2">
        <v>4801</v>
      </c>
      <c r="E51" s="2">
        <v>4944</v>
      </c>
      <c r="F51" s="2">
        <v>5383</v>
      </c>
      <c r="G51" s="2">
        <v>5252</v>
      </c>
      <c r="H51" s="2">
        <v>4536</v>
      </c>
      <c r="I51" s="2">
        <v>4751</v>
      </c>
      <c r="J51" s="2">
        <v>5293</v>
      </c>
      <c r="K51" s="2">
        <v>5518</v>
      </c>
      <c r="L51" s="2">
        <v>7451</v>
      </c>
      <c r="M51" s="2">
        <v>8201</v>
      </c>
      <c r="N51" s="2">
        <v>8329</v>
      </c>
      <c r="O51" s="2">
        <v>8137</v>
      </c>
      <c r="P51" s="2">
        <v>9380</v>
      </c>
      <c r="Q51" s="2">
        <v>9866</v>
      </c>
      <c r="R51" s="2">
        <v>10883</v>
      </c>
      <c r="S51" s="2">
        <v>11232</v>
      </c>
      <c r="T51" s="2">
        <v>11550</v>
      </c>
      <c r="U51" s="2">
        <v>12355</v>
      </c>
      <c r="V51" s="2">
        <v>12576</v>
      </c>
      <c r="W51" s="2">
        <v>10730</v>
      </c>
      <c r="X51" s="2">
        <v>9812</v>
      </c>
      <c r="Y51" s="2">
        <v>10771</v>
      </c>
      <c r="Z51" s="2">
        <v>11071</v>
      </c>
      <c r="AA51" s="2">
        <v>11431</v>
      </c>
      <c r="AB51" s="2">
        <v>11572</v>
      </c>
      <c r="AC51" s="2">
        <v>11689</v>
      </c>
      <c r="AD51" s="2">
        <v>11901</v>
      </c>
      <c r="AE51" s="2">
        <v>12134</v>
      </c>
      <c r="AF51" s="2">
        <v>11993</v>
      </c>
      <c r="AG51" s="2">
        <v>11851</v>
      </c>
      <c r="AH51" s="2">
        <v>11712</v>
      </c>
      <c r="AI51" s="2">
        <v>11575</v>
      </c>
      <c r="AJ51" s="2">
        <v>11439</v>
      </c>
      <c r="AK51" s="2">
        <v>11326</v>
      </c>
      <c r="AL51" s="2">
        <v>11214</v>
      </c>
      <c r="AM51" s="2">
        <v>11103</v>
      </c>
      <c r="AN51" s="2">
        <v>10997</v>
      </c>
      <c r="AO51" s="2">
        <v>10893</v>
      </c>
      <c r="AP51" s="2">
        <v>10891</v>
      </c>
      <c r="AQ51" s="2">
        <v>10894</v>
      </c>
      <c r="AR51" s="2">
        <v>10896</v>
      </c>
      <c r="AS51" s="2">
        <v>10900</v>
      </c>
      <c r="AT51" s="2">
        <v>10908</v>
      </c>
      <c r="AU51" s="2">
        <v>10917</v>
      </c>
      <c r="AV51" s="2">
        <v>10924</v>
      </c>
      <c r="AW51" s="2">
        <v>10936</v>
      </c>
      <c r="AX51" s="2">
        <v>10948</v>
      </c>
      <c r="AY51" s="2">
        <v>10961</v>
      </c>
      <c r="AZ51" s="2">
        <v>10975</v>
      </c>
      <c r="BA51" s="2">
        <v>10989</v>
      </c>
      <c r="BB51" s="2">
        <v>11007</v>
      </c>
      <c r="BC51" s="2">
        <v>11026</v>
      </c>
      <c r="BD51" s="2">
        <v>11044</v>
      </c>
      <c r="BE51" s="2">
        <v>11065</v>
      </c>
      <c r="BF51" s="2">
        <v>11086</v>
      </c>
      <c r="BG51" s="2">
        <v>11108</v>
      </c>
      <c r="BH51" s="2">
        <v>11130</v>
      </c>
      <c r="BI51" s="2">
        <v>11154</v>
      </c>
      <c r="BJ51" s="2">
        <v>11177</v>
      </c>
      <c r="BK51" s="2">
        <v>11201</v>
      </c>
      <c r="BL51" s="2">
        <v>11224</v>
      </c>
      <c r="BM51" s="2">
        <v>11249</v>
      </c>
      <c r="BN51" s="2">
        <v>11276</v>
      </c>
      <c r="BO51" s="2">
        <v>11302</v>
      </c>
      <c r="BP51" s="2">
        <v>11326</v>
      </c>
      <c r="BQ51" s="2">
        <v>11351</v>
      </c>
      <c r="BR51" s="2">
        <v>11377</v>
      </c>
      <c r="BS51" s="2">
        <v>11401</v>
      </c>
      <c r="BT51" s="2">
        <v>11425</v>
      </c>
      <c r="BU51" s="2">
        <v>11449</v>
      </c>
      <c r="BV51" s="2">
        <v>11473</v>
      </c>
      <c r="BW51" s="2">
        <v>11497</v>
      </c>
      <c r="BX51" s="2">
        <v>11521</v>
      </c>
      <c r="BY51" s="2">
        <v>11544</v>
      </c>
      <c r="BZ51" s="2">
        <v>11570</v>
      </c>
      <c r="CA51" s="2">
        <v>11593</v>
      </c>
      <c r="CB51" s="2">
        <v>11614</v>
      </c>
      <c r="CC51" s="2">
        <v>11636</v>
      </c>
    </row>
    <row r="52" spans="1:81" x14ac:dyDescent="0.25">
      <c r="A52" s="2" t="str">
        <f>"Externe emigratie"</f>
        <v>Externe emigratie</v>
      </c>
      <c r="B52" s="2">
        <v>3450</v>
      </c>
      <c r="C52" s="2">
        <v>2822</v>
      </c>
      <c r="D52" s="2">
        <v>3128</v>
      </c>
      <c r="E52" s="2">
        <v>3667</v>
      </c>
      <c r="F52" s="2">
        <v>3566</v>
      </c>
      <c r="G52" s="2">
        <v>3810</v>
      </c>
      <c r="H52" s="2">
        <v>4026</v>
      </c>
      <c r="I52" s="2">
        <v>3932</v>
      </c>
      <c r="J52" s="2">
        <v>4012</v>
      </c>
      <c r="K52" s="2">
        <v>4487</v>
      </c>
      <c r="L52" s="2">
        <v>4138</v>
      </c>
      <c r="M52" s="2">
        <v>4048</v>
      </c>
      <c r="N52" s="2">
        <v>4481</v>
      </c>
      <c r="O52" s="2">
        <v>4501</v>
      </c>
      <c r="P52" s="2">
        <v>4405</v>
      </c>
      <c r="Q52" s="2">
        <v>4985</v>
      </c>
      <c r="R52" s="2">
        <v>5482</v>
      </c>
      <c r="S52" s="2">
        <v>5385</v>
      </c>
      <c r="T52" s="2">
        <v>6128</v>
      </c>
      <c r="U52" s="2">
        <v>5185</v>
      </c>
      <c r="V52" s="2">
        <v>6137</v>
      </c>
      <c r="W52" s="2">
        <v>6186</v>
      </c>
      <c r="X52" s="2">
        <v>6719</v>
      </c>
      <c r="Y52" s="2">
        <v>6795</v>
      </c>
      <c r="Z52" s="2">
        <v>7059</v>
      </c>
      <c r="AA52" s="2">
        <v>7429</v>
      </c>
      <c r="AB52" s="2">
        <v>7246</v>
      </c>
      <c r="AC52" s="2">
        <v>7374</v>
      </c>
      <c r="AD52" s="2">
        <v>7610</v>
      </c>
      <c r="AE52" s="2">
        <v>7838</v>
      </c>
      <c r="AF52" s="2">
        <v>8081</v>
      </c>
      <c r="AG52" s="2">
        <v>8295</v>
      </c>
      <c r="AH52" s="2">
        <v>8493</v>
      </c>
      <c r="AI52" s="2">
        <v>8664</v>
      </c>
      <c r="AJ52" s="2">
        <v>8816</v>
      </c>
      <c r="AK52" s="2">
        <v>8964</v>
      </c>
      <c r="AL52" s="2">
        <v>8908</v>
      </c>
      <c r="AM52" s="2">
        <v>8852</v>
      </c>
      <c r="AN52" s="2">
        <v>8797</v>
      </c>
      <c r="AO52" s="2">
        <v>8740</v>
      </c>
      <c r="AP52" s="2">
        <v>8697</v>
      </c>
      <c r="AQ52" s="2">
        <v>8657</v>
      </c>
      <c r="AR52" s="2">
        <v>8627</v>
      </c>
      <c r="AS52" s="2">
        <v>8588</v>
      </c>
      <c r="AT52" s="2">
        <v>8552</v>
      </c>
      <c r="AU52" s="2">
        <v>8582</v>
      </c>
      <c r="AV52" s="2">
        <v>8609</v>
      </c>
      <c r="AW52" s="2">
        <v>8636</v>
      </c>
      <c r="AX52" s="2">
        <v>8666</v>
      </c>
      <c r="AY52" s="2">
        <v>8692</v>
      </c>
      <c r="AZ52" s="2">
        <v>8720</v>
      </c>
      <c r="BA52" s="2">
        <v>8749</v>
      </c>
      <c r="BB52" s="2">
        <v>8781</v>
      </c>
      <c r="BC52" s="2">
        <v>8812</v>
      </c>
      <c r="BD52" s="2">
        <v>8843</v>
      </c>
      <c r="BE52" s="2">
        <v>8875</v>
      </c>
      <c r="BF52" s="2">
        <v>8905</v>
      </c>
      <c r="BG52" s="2">
        <v>8941</v>
      </c>
      <c r="BH52" s="2">
        <v>8974</v>
      </c>
      <c r="BI52" s="2">
        <v>9007</v>
      </c>
      <c r="BJ52" s="2">
        <v>9042</v>
      </c>
      <c r="BK52" s="2">
        <v>9076</v>
      </c>
      <c r="BL52" s="2">
        <v>9108</v>
      </c>
      <c r="BM52" s="2">
        <v>9140</v>
      </c>
      <c r="BN52" s="2">
        <v>9173</v>
      </c>
      <c r="BO52" s="2">
        <v>9207</v>
      </c>
      <c r="BP52" s="2">
        <v>9242</v>
      </c>
      <c r="BQ52" s="2">
        <v>9272</v>
      </c>
      <c r="BR52" s="2">
        <v>9308</v>
      </c>
      <c r="BS52" s="2">
        <v>9338</v>
      </c>
      <c r="BT52" s="2">
        <v>9369</v>
      </c>
      <c r="BU52" s="2">
        <v>9399</v>
      </c>
      <c r="BV52" s="2">
        <v>9428</v>
      </c>
      <c r="BW52" s="2">
        <v>9457</v>
      </c>
      <c r="BX52" s="2">
        <v>9487</v>
      </c>
      <c r="BY52" s="2">
        <v>9515</v>
      </c>
      <c r="BZ52" s="2">
        <v>9544</v>
      </c>
      <c r="CA52" s="2">
        <v>9573</v>
      </c>
      <c r="CB52" s="2">
        <v>9599</v>
      </c>
      <c r="CC52" s="2">
        <v>9624</v>
      </c>
    </row>
    <row r="53" spans="1:81" x14ac:dyDescent="0.25">
      <c r="A53" s="2" t="str">
        <f>"Toename van de bevolking"</f>
        <v>Toename van de bevolking</v>
      </c>
      <c r="B53" s="2">
        <v>2943</v>
      </c>
      <c r="C53" s="2">
        <v>4086</v>
      </c>
      <c r="D53" s="2">
        <v>2739</v>
      </c>
      <c r="E53" s="2">
        <v>2292</v>
      </c>
      <c r="F53" s="2">
        <v>2130</v>
      </c>
      <c r="G53" s="2">
        <v>2075</v>
      </c>
      <c r="H53" s="2">
        <v>1331</v>
      </c>
      <c r="I53" s="2">
        <v>1170</v>
      </c>
      <c r="J53" s="2">
        <v>1349</v>
      </c>
      <c r="K53" s="2">
        <v>803</v>
      </c>
      <c r="L53" s="2">
        <v>3182</v>
      </c>
      <c r="M53" s="2">
        <v>3855</v>
      </c>
      <c r="N53" s="2">
        <v>3481</v>
      </c>
      <c r="O53" s="2">
        <v>3875</v>
      </c>
      <c r="P53" s="2">
        <v>5287</v>
      </c>
      <c r="Q53" s="2">
        <v>5695</v>
      </c>
      <c r="R53" s="2">
        <v>6763</v>
      </c>
      <c r="S53" s="2">
        <v>7337</v>
      </c>
      <c r="T53" s="2">
        <v>6977</v>
      </c>
      <c r="U53" s="2">
        <v>9081</v>
      </c>
      <c r="V53" s="2">
        <v>8478</v>
      </c>
      <c r="W53" s="2">
        <v>5769</v>
      </c>
      <c r="X53" s="2">
        <v>4593</v>
      </c>
      <c r="Y53" s="2">
        <v>5365</v>
      </c>
      <c r="Z53" s="2">
        <v>5088</v>
      </c>
      <c r="AA53" s="2">
        <v>5594</v>
      </c>
      <c r="AB53" s="2">
        <v>5443</v>
      </c>
      <c r="AC53" s="2">
        <v>5191</v>
      </c>
      <c r="AD53" s="2">
        <v>5285</v>
      </c>
      <c r="AE53" s="2">
        <v>5427</v>
      </c>
      <c r="AF53" s="2">
        <v>5189</v>
      </c>
      <c r="AG53" s="2">
        <v>4938</v>
      </c>
      <c r="AH53" s="2">
        <v>4688</v>
      </c>
      <c r="AI53" s="2">
        <v>4475</v>
      </c>
      <c r="AJ53" s="2">
        <v>4262</v>
      </c>
      <c r="AK53" s="2">
        <v>4088</v>
      </c>
      <c r="AL53" s="2">
        <v>4120</v>
      </c>
      <c r="AM53" s="2">
        <v>4170</v>
      </c>
      <c r="AN53" s="2">
        <v>4251</v>
      </c>
      <c r="AO53" s="2">
        <v>4367</v>
      </c>
      <c r="AP53" s="2">
        <v>4417</v>
      </c>
      <c r="AQ53" s="2">
        <v>4489</v>
      </c>
      <c r="AR53" s="2">
        <v>4546</v>
      </c>
      <c r="AS53" s="2">
        <v>4625</v>
      </c>
      <c r="AT53" s="2">
        <v>4685</v>
      </c>
      <c r="AU53" s="2">
        <v>4675</v>
      </c>
      <c r="AV53" s="2">
        <v>4641</v>
      </c>
      <c r="AW53" s="2">
        <v>4591</v>
      </c>
      <c r="AX53" s="2">
        <v>4523</v>
      </c>
      <c r="AY53" s="2">
        <v>4432</v>
      </c>
      <c r="AZ53" s="2">
        <v>4328</v>
      </c>
      <c r="BA53" s="2">
        <v>4207</v>
      </c>
      <c r="BB53" s="2">
        <v>4079</v>
      </c>
      <c r="BC53" s="2">
        <v>3950</v>
      </c>
      <c r="BD53" s="2">
        <v>3825</v>
      </c>
      <c r="BE53" s="2">
        <v>3721</v>
      </c>
      <c r="BF53" s="2">
        <v>3627</v>
      </c>
      <c r="BG53" s="2">
        <v>3544</v>
      </c>
      <c r="BH53" s="2">
        <v>3485</v>
      </c>
      <c r="BI53" s="2">
        <v>3447</v>
      </c>
      <c r="BJ53" s="2">
        <v>3423</v>
      </c>
      <c r="BK53" s="2">
        <v>3428</v>
      </c>
      <c r="BL53" s="2">
        <v>3445</v>
      </c>
      <c r="BM53" s="2">
        <v>3495</v>
      </c>
      <c r="BN53" s="2">
        <v>3561</v>
      </c>
      <c r="BO53" s="2">
        <v>3641</v>
      </c>
      <c r="BP53" s="2">
        <v>3741</v>
      </c>
      <c r="BQ53" s="2">
        <v>3878</v>
      </c>
      <c r="BR53" s="2">
        <v>3998</v>
      </c>
      <c r="BS53" s="2">
        <v>4139</v>
      </c>
      <c r="BT53" s="2">
        <v>4279</v>
      </c>
      <c r="BU53" s="2">
        <v>4432</v>
      </c>
      <c r="BV53" s="2">
        <v>4587</v>
      </c>
      <c r="BW53" s="2">
        <v>4728</v>
      </c>
      <c r="BX53" s="2">
        <v>4854</v>
      </c>
      <c r="BY53" s="2">
        <v>4969</v>
      </c>
      <c r="BZ53" s="2">
        <v>5071</v>
      </c>
      <c r="CA53" s="2">
        <v>5148</v>
      </c>
      <c r="CB53" s="2">
        <v>5210</v>
      </c>
      <c r="CC53" s="2">
        <v>5243</v>
      </c>
    </row>
    <row r="54" spans="1:81" x14ac:dyDescent="0.25">
      <c r="A54" s="2" t="str">
        <f>"Statistische aanpassing"</f>
        <v>Statistische aanpassing</v>
      </c>
      <c r="B54" s="2">
        <v>-26</v>
      </c>
      <c r="C54" s="2">
        <v>-33</v>
      </c>
      <c r="D54" s="2">
        <v>-180</v>
      </c>
      <c r="E54" s="2">
        <v>-42</v>
      </c>
      <c r="F54" s="2">
        <v>-512</v>
      </c>
      <c r="G54" s="2">
        <v>145</v>
      </c>
      <c r="H54" s="2">
        <v>147</v>
      </c>
      <c r="I54" s="2">
        <v>293</v>
      </c>
      <c r="J54" s="2">
        <v>245</v>
      </c>
      <c r="K54" s="2">
        <v>109</v>
      </c>
      <c r="L54" s="2">
        <v>-68</v>
      </c>
      <c r="M54" s="2">
        <v>41</v>
      </c>
      <c r="N54" s="2">
        <v>228</v>
      </c>
      <c r="O54" s="2">
        <v>103</v>
      </c>
      <c r="P54" s="2">
        <v>154</v>
      </c>
      <c r="Q54" s="2">
        <v>174</v>
      </c>
      <c r="R54" s="2">
        <v>336</v>
      </c>
      <c r="S54" s="2">
        <v>-156</v>
      </c>
      <c r="T54" s="2">
        <v>64</v>
      </c>
      <c r="U54" s="2">
        <v>449</v>
      </c>
      <c r="V54" s="2">
        <v>-128</v>
      </c>
      <c r="W54" s="2">
        <v>58</v>
      </c>
      <c r="X54" s="2">
        <v>4</v>
      </c>
      <c r="Y54" s="2">
        <v>-86</v>
      </c>
      <c r="Z54" s="2">
        <v>-27</v>
      </c>
      <c r="AA54" s="2">
        <v>-104</v>
      </c>
      <c r="AB54" s="2">
        <v>-77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</row>
    <row r="55" spans="1:81" ht="15.75" thickBot="1" x14ac:dyDescent="0.3">
      <c r="A55" s="3" t="str">
        <f>"Bevolking op 31/12"</f>
        <v>Bevolking op 31/12</v>
      </c>
      <c r="B55" s="3">
        <v>816398</v>
      </c>
      <c r="C55" s="3">
        <v>820451</v>
      </c>
      <c r="D55" s="3">
        <v>823010</v>
      </c>
      <c r="E55" s="3">
        <v>825260</v>
      </c>
      <c r="F55" s="3">
        <v>826878</v>
      </c>
      <c r="G55" s="3">
        <v>829098</v>
      </c>
      <c r="H55" s="3">
        <v>830576</v>
      </c>
      <c r="I55" s="3">
        <v>832039</v>
      </c>
      <c r="J55" s="3">
        <v>833633</v>
      </c>
      <c r="K55" s="3">
        <v>834545</v>
      </c>
      <c r="L55" s="3">
        <v>837659</v>
      </c>
      <c r="M55" s="3">
        <v>841555</v>
      </c>
      <c r="N55" s="3">
        <v>845264</v>
      </c>
      <c r="O55" s="3">
        <v>849242</v>
      </c>
      <c r="P55" s="3">
        <v>854683</v>
      </c>
      <c r="Q55" s="3">
        <v>860552</v>
      </c>
      <c r="R55" s="3">
        <v>867651</v>
      </c>
      <c r="S55" s="3">
        <v>874832</v>
      </c>
      <c r="T55" s="3">
        <v>881873</v>
      </c>
      <c r="U55" s="3">
        <v>891403</v>
      </c>
      <c r="V55" s="3">
        <v>899753</v>
      </c>
      <c r="W55" s="3">
        <v>905580</v>
      </c>
      <c r="X55" s="3">
        <v>910177</v>
      </c>
      <c r="Y55" s="3">
        <v>915456</v>
      </c>
      <c r="Z55" s="3">
        <v>920517</v>
      </c>
      <c r="AA55" s="3">
        <v>926007</v>
      </c>
      <c r="AB55" s="3">
        <v>931373</v>
      </c>
      <c r="AC55" s="3">
        <v>936564</v>
      </c>
      <c r="AD55" s="3">
        <v>941849</v>
      </c>
      <c r="AE55" s="3">
        <v>947276</v>
      </c>
      <c r="AF55" s="3">
        <v>952465</v>
      </c>
      <c r="AG55" s="3">
        <v>957403</v>
      </c>
      <c r="AH55" s="3">
        <v>962091</v>
      </c>
      <c r="AI55" s="3">
        <v>966566</v>
      </c>
      <c r="AJ55" s="3">
        <v>970828</v>
      </c>
      <c r="AK55" s="3">
        <v>974916</v>
      </c>
      <c r="AL55" s="3">
        <v>979036</v>
      </c>
      <c r="AM55" s="3">
        <v>983206</v>
      </c>
      <c r="AN55" s="3">
        <v>987457</v>
      </c>
      <c r="AO55" s="3">
        <v>991824</v>
      </c>
      <c r="AP55" s="3">
        <v>996241</v>
      </c>
      <c r="AQ55" s="3">
        <v>1000730</v>
      </c>
      <c r="AR55" s="3">
        <v>1005276</v>
      </c>
      <c r="AS55" s="3">
        <v>1009901</v>
      </c>
      <c r="AT55" s="3">
        <v>1014586</v>
      </c>
      <c r="AU55" s="3">
        <v>1019261</v>
      </c>
      <c r="AV55" s="3">
        <v>1023902</v>
      </c>
      <c r="AW55" s="3">
        <v>1028493</v>
      </c>
      <c r="AX55" s="3">
        <v>1033016</v>
      </c>
      <c r="AY55" s="3">
        <v>1037448</v>
      </c>
      <c r="AZ55" s="3">
        <v>1041776</v>
      </c>
      <c r="BA55" s="3">
        <v>1045983</v>
      </c>
      <c r="BB55" s="3">
        <v>1050062</v>
      </c>
      <c r="BC55" s="3">
        <v>1054012</v>
      </c>
      <c r="BD55" s="3">
        <v>1057837</v>
      </c>
      <c r="BE55" s="3">
        <v>1061558</v>
      </c>
      <c r="BF55" s="3">
        <v>1065185</v>
      </c>
      <c r="BG55" s="3">
        <v>1068729</v>
      </c>
      <c r="BH55" s="3">
        <v>1072214</v>
      </c>
      <c r="BI55" s="3">
        <v>1075661</v>
      </c>
      <c r="BJ55" s="3">
        <v>1079084</v>
      </c>
      <c r="BK55" s="3">
        <v>1082512</v>
      </c>
      <c r="BL55" s="3">
        <v>1085957</v>
      </c>
      <c r="BM55" s="3">
        <v>1089452</v>
      </c>
      <c r="BN55" s="3">
        <v>1093013</v>
      </c>
      <c r="BO55" s="3">
        <v>1096654</v>
      </c>
      <c r="BP55" s="3">
        <v>1100395</v>
      </c>
      <c r="BQ55" s="3">
        <v>1104273</v>
      </c>
      <c r="BR55" s="3">
        <v>1108271</v>
      </c>
      <c r="BS55" s="3">
        <v>1112410</v>
      </c>
      <c r="BT55" s="3">
        <v>1116689</v>
      </c>
      <c r="BU55" s="3">
        <v>1121121</v>
      </c>
      <c r="BV55" s="3">
        <v>1125708</v>
      </c>
      <c r="BW55" s="3">
        <v>1130436</v>
      </c>
      <c r="BX55" s="3">
        <v>1135290</v>
      </c>
      <c r="BY55" s="3">
        <v>1140259</v>
      </c>
      <c r="BZ55" s="3">
        <v>1145330</v>
      </c>
      <c r="CA55" s="3">
        <v>1150478</v>
      </c>
      <c r="CB55" s="3">
        <v>1155688</v>
      </c>
      <c r="CC55" s="3">
        <v>1160931</v>
      </c>
    </row>
    <row r="56" spans="1:81" x14ac:dyDescent="0.25">
      <c r="A56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BC141-B8E5-4DC5-A216-020B7757C2C5}">
  <dimension ref="A1:CD56"/>
  <sheetViews>
    <sheetView workbookViewId="0"/>
  </sheetViews>
  <sheetFormatPr defaultRowHeight="15" x14ac:dyDescent="0.25"/>
  <cols>
    <col min="1" max="1" width="35.7109375" customWidth="1"/>
    <col min="2" max="81" width="7" bestFit="1" customWidth="1"/>
  </cols>
  <sheetData>
    <row r="1" spans="1:82" x14ac:dyDescent="0.25">
      <c r="A1" s="1" t="s">
        <v>9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"Bevolking op 01/01"</f>
        <v>Bevolking op 01/01</v>
      </c>
      <c r="B5" s="2">
        <v>750082</v>
      </c>
      <c r="C5" s="2">
        <v>755593</v>
      </c>
      <c r="D5" s="2">
        <v>761565</v>
      </c>
      <c r="E5" s="2">
        <v>766833</v>
      </c>
      <c r="F5" s="2">
        <v>771613</v>
      </c>
      <c r="G5" s="2">
        <v>775302</v>
      </c>
      <c r="H5" s="2">
        <v>779969</v>
      </c>
      <c r="I5" s="2">
        <v>783927</v>
      </c>
      <c r="J5" s="2">
        <v>787491</v>
      </c>
      <c r="K5" s="2">
        <v>791178</v>
      </c>
      <c r="L5" s="2">
        <v>794785</v>
      </c>
      <c r="M5" s="2">
        <v>798583</v>
      </c>
      <c r="N5" s="2">
        <v>802528</v>
      </c>
      <c r="O5" s="2">
        <v>805786</v>
      </c>
      <c r="P5" s="2">
        <v>809942</v>
      </c>
      <c r="Q5" s="2">
        <v>814658</v>
      </c>
      <c r="R5" s="2">
        <v>820272</v>
      </c>
      <c r="S5" s="2">
        <v>826690</v>
      </c>
      <c r="T5" s="2">
        <v>833160</v>
      </c>
      <c r="U5" s="2">
        <v>838505</v>
      </c>
      <c r="V5" s="2">
        <v>844621</v>
      </c>
      <c r="W5" s="2">
        <v>849404</v>
      </c>
      <c r="X5" s="2">
        <v>853239</v>
      </c>
      <c r="Y5" s="2">
        <v>856280</v>
      </c>
      <c r="Z5" s="2">
        <v>860204</v>
      </c>
      <c r="AA5" s="2">
        <v>863425</v>
      </c>
      <c r="AB5" s="2">
        <v>867413</v>
      </c>
      <c r="AC5" s="2">
        <v>870880</v>
      </c>
      <c r="AD5" s="2">
        <v>873950</v>
      </c>
      <c r="AE5" s="2">
        <v>876912</v>
      </c>
      <c r="AF5" s="2">
        <v>879775</v>
      </c>
      <c r="AG5" s="2">
        <v>882243</v>
      </c>
      <c r="AH5" s="2">
        <v>884355</v>
      </c>
      <c r="AI5" s="2">
        <v>886120</v>
      </c>
      <c r="AJ5" s="2">
        <v>887550</v>
      </c>
      <c r="AK5" s="2">
        <v>888668</v>
      </c>
      <c r="AL5" s="2">
        <v>889530</v>
      </c>
      <c r="AM5" s="2">
        <v>890283</v>
      </c>
      <c r="AN5" s="2">
        <v>890961</v>
      </c>
      <c r="AO5" s="2">
        <v>891571</v>
      </c>
      <c r="AP5" s="2">
        <v>892132</v>
      </c>
      <c r="AQ5" s="2">
        <v>892634</v>
      </c>
      <c r="AR5" s="2">
        <v>893090</v>
      </c>
      <c r="AS5" s="2">
        <v>893490</v>
      </c>
      <c r="AT5" s="2">
        <v>893863</v>
      </c>
      <c r="AU5" s="2">
        <v>894208</v>
      </c>
      <c r="AV5" s="2">
        <v>894473</v>
      </c>
      <c r="AW5" s="2">
        <v>894640</v>
      </c>
      <c r="AX5" s="2">
        <v>894696</v>
      </c>
      <c r="AY5" s="2">
        <v>894631</v>
      </c>
      <c r="AZ5" s="2">
        <v>894435</v>
      </c>
      <c r="BA5" s="2">
        <v>894083</v>
      </c>
      <c r="BB5" s="2">
        <v>893553</v>
      </c>
      <c r="BC5" s="2">
        <v>892849</v>
      </c>
      <c r="BD5" s="2">
        <v>891974</v>
      </c>
      <c r="BE5" s="2">
        <v>890914</v>
      </c>
      <c r="BF5" s="2">
        <v>889682</v>
      </c>
      <c r="BG5" s="2">
        <v>888300</v>
      </c>
      <c r="BH5" s="2">
        <v>886773</v>
      </c>
      <c r="BI5" s="2">
        <v>885122</v>
      </c>
      <c r="BJ5" s="2">
        <v>883364</v>
      </c>
      <c r="BK5" s="2">
        <v>881528</v>
      </c>
      <c r="BL5" s="2">
        <v>879632</v>
      </c>
      <c r="BM5" s="2">
        <v>877701</v>
      </c>
      <c r="BN5" s="2">
        <v>875752</v>
      </c>
      <c r="BO5" s="2">
        <v>873808</v>
      </c>
      <c r="BP5" s="2">
        <v>871898</v>
      </c>
      <c r="BQ5" s="2">
        <v>870048</v>
      </c>
      <c r="BR5" s="2">
        <v>868269</v>
      </c>
      <c r="BS5" s="2">
        <v>866597</v>
      </c>
      <c r="BT5" s="2">
        <v>865024</v>
      </c>
      <c r="BU5" s="2">
        <v>863559</v>
      </c>
      <c r="BV5" s="2">
        <v>862214</v>
      </c>
      <c r="BW5" s="2">
        <v>860986</v>
      </c>
      <c r="BX5" s="2">
        <v>859875</v>
      </c>
      <c r="BY5" s="2">
        <v>858860</v>
      </c>
      <c r="BZ5" s="2">
        <v>857935</v>
      </c>
      <c r="CA5" s="2">
        <v>857075</v>
      </c>
      <c r="CB5" s="2">
        <v>856274</v>
      </c>
      <c r="CC5" s="2">
        <v>855506</v>
      </c>
    </row>
    <row r="6" spans="1:82" x14ac:dyDescent="0.25">
      <c r="A6" s="2" t="str">
        <f>"Natuurlijk saldo"</f>
        <v>Natuurlijk saldo</v>
      </c>
      <c r="B6" s="2">
        <v>4322</v>
      </c>
      <c r="C6" s="2">
        <v>4044</v>
      </c>
      <c r="D6" s="2">
        <v>3619</v>
      </c>
      <c r="E6" s="2">
        <v>2946</v>
      </c>
      <c r="F6" s="2">
        <v>2704</v>
      </c>
      <c r="G6" s="2">
        <v>2714</v>
      </c>
      <c r="H6" s="2">
        <v>2873</v>
      </c>
      <c r="I6" s="2">
        <v>2258</v>
      </c>
      <c r="J6" s="2">
        <v>2148</v>
      </c>
      <c r="K6" s="2">
        <v>1871</v>
      </c>
      <c r="L6" s="2">
        <v>1916</v>
      </c>
      <c r="M6" s="2">
        <v>1449</v>
      </c>
      <c r="N6" s="2">
        <v>985</v>
      </c>
      <c r="O6" s="2">
        <v>1780</v>
      </c>
      <c r="P6" s="2">
        <v>1705</v>
      </c>
      <c r="Q6" s="2">
        <v>2032</v>
      </c>
      <c r="R6" s="2">
        <v>2404</v>
      </c>
      <c r="S6" s="2">
        <v>2335</v>
      </c>
      <c r="T6" s="2">
        <v>2185</v>
      </c>
      <c r="U6" s="2">
        <v>2207</v>
      </c>
      <c r="V6" s="2">
        <v>2107</v>
      </c>
      <c r="W6" s="2">
        <v>1589</v>
      </c>
      <c r="X6" s="2">
        <v>1301</v>
      </c>
      <c r="Y6" s="2">
        <v>1608</v>
      </c>
      <c r="Z6" s="2">
        <v>797</v>
      </c>
      <c r="AA6" s="2">
        <v>928</v>
      </c>
      <c r="AB6" s="2">
        <v>459</v>
      </c>
      <c r="AC6" s="2">
        <v>178</v>
      </c>
      <c r="AD6" s="2">
        <v>73</v>
      </c>
      <c r="AE6" s="2">
        <v>-35</v>
      </c>
      <c r="AF6" s="2">
        <v>-138</v>
      </c>
      <c r="AG6" s="2">
        <v>-256</v>
      </c>
      <c r="AH6" s="2">
        <v>-372</v>
      </c>
      <c r="AI6" s="2">
        <v>-484</v>
      </c>
      <c r="AJ6" s="2">
        <v>-587</v>
      </c>
      <c r="AK6" s="2">
        <v>-675</v>
      </c>
      <c r="AL6" s="2">
        <v>-753</v>
      </c>
      <c r="AM6" s="2">
        <v>-812</v>
      </c>
      <c r="AN6" s="2">
        <v>-844</v>
      </c>
      <c r="AO6" s="2">
        <v>-863</v>
      </c>
      <c r="AP6" s="2">
        <v>-955</v>
      </c>
      <c r="AQ6" s="2">
        <v>-1036</v>
      </c>
      <c r="AR6" s="2">
        <v>-1109</v>
      </c>
      <c r="AS6" s="2">
        <v>-1175</v>
      </c>
      <c r="AT6" s="2">
        <v>-1245</v>
      </c>
      <c r="AU6" s="2">
        <v>-1317</v>
      </c>
      <c r="AV6" s="2">
        <v>-1410</v>
      </c>
      <c r="AW6" s="2">
        <v>-1520</v>
      </c>
      <c r="AX6" s="2">
        <v>-1652</v>
      </c>
      <c r="AY6" s="2">
        <v>-1801</v>
      </c>
      <c r="AZ6" s="2">
        <v>-1963</v>
      </c>
      <c r="BA6" s="2">
        <v>-2139</v>
      </c>
      <c r="BB6" s="2">
        <v>-2316</v>
      </c>
      <c r="BC6" s="2">
        <v>-2498</v>
      </c>
      <c r="BD6" s="2">
        <v>-2673</v>
      </c>
      <c r="BE6" s="2">
        <v>-2840</v>
      </c>
      <c r="BF6" s="2">
        <v>-2993</v>
      </c>
      <c r="BG6" s="2">
        <v>-3128</v>
      </c>
      <c r="BH6" s="2">
        <v>-3244</v>
      </c>
      <c r="BI6" s="2">
        <v>-3344</v>
      </c>
      <c r="BJ6" s="2">
        <v>-3420</v>
      </c>
      <c r="BK6" s="2">
        <v>-3475</v>
      </c>
      <c r="BL6" s="2">
        <v>-3503</v>
      </c>
      <c r="BM6" s="2">
        <v>-3512</v>
      </c>
      <c r="BN6" s="2">
        <v>-3498</v>
      </c>
      <c r="BO6" s="2">
        <v>-3460</v>
      </c>
      <c r="BP6" s="2">
        <v>-3395</v>
      </c>
      <c r="BQ6" s="2">
        <v>-3314</v>
      </c>
      <c r="BR6" s="2">
        <v>-3210</v>
      </c>
      <c r="BS6" s="2">
        <v>-3101</v>
      </c>
      <c r="BT6" s="2">
        <v>-2984</v>
      </c>
      <c r="BU6" s="2">
        <v>-2862</v>
      </c>
      <c r="BV6" s="2">
        <v>-2745</v>
      </c>
      <c r="BW6" s="2">
        <v>-2636</v>
      </c>
      <c r="BX6" s="2">
        <v>-2532</v>
      </c>
      <c r="BY6" s="2">
        <v>-2446</v>
      </c>
      <c r="BZ6" s="2">
        <v>-2378</v>
      </c>
      <c r="CA6" s="2">
        <v>-2324</v>
      </c>
      <c r="CB6" s="2">
        <v>-2290</v>
      </c>
      <c r="CC6" s="2">
        <v>-2267</v>
      </c>
    </row>
    <row r="7" spans="1:82" x14ac:dyDescent="0.25">
      <c r="A7" s="2" t="str">
        <f>"Geboorten"</f>
        <v>Geboorten</v>
      </c>
      <c r="B7" s="2">
        <v>9716</v>
      </c>
      <c r="C7" s="2">
        <v>9609</v>
      </c>
      <c r="D7" s="2">
        <v>9278</v>
      </c>
      <c r="E7" s="2">
        <v>8508</v>
      </c>
      <c r="F7" s="2">
        <v>8527</v>
      </c>
      <c r="G7" s="2">
        <v>8358</v>
      </c>
      <c r="H7" s="2">
        <v>8559</v>
      </c>
      <c r="I7" s="2">
        <v>8182</v>
      </c>
      <c r="J7" s="2">
        <v>8141</v>
      </c>
      <c r="K7" s="2">
        <v>8029</v>
      </c>
      <c r="L7" s="2">
        <v>8002</v>
      </c>
      <c r="M7" s="2">
        <v>7804</v>
      </c>
      <c r="N7" s="2">
        <v>7638</v>
      </c>
      <c r="O7" s="2">
        <v>7974</v>
      </c>
      <c r="P7" s="2">
        <v>8067</v>
      </c>
      <c r="Q7" s="2">
        <v>8277</v>
      </c>
      <c r="R7" s="2">
        <v>8756</v>
      </c>
      <c r="S7" s="2">
        <v>8932</v>
      </c>
      <c r="T7" s="2">
        <v>8858</v>
      </c>
      <c r="U7" s="2">
        <v>8949</v>
      </c>
      <c r="V7" s="2">
        <v>8945</v>
      </c>
      <c r="W7" s="2">
        <v>8794</v>
      </c>
      <c r="X7" s="2">
        <v>8461</v>
      </c>
      <c r="Y7" s="2">
        <v>8521</v>
      </c>
      <c r="Z7" s="2">
        <v>8234</v>
      </c>
      <c r="AA7" s="2">
        <v>8254</v>
      </c>
      <c r="AB7" s="2">
        <v>7956</v>
      </c>
      <c r="AC7" s="2">
        <v>7916</v>
      </c>
      <c r="AD7" s="2">
        <v>7931</v>
      </c>
      <c r="AE7" s="2">
        <v>7939</v>
      </c>
      <c r="AF7" s="2">
        <v>7941</v>
      </c>
      <c r="AG7" s="2">
        <v>7923</v>
      </c>
      <c r="AH7" s="2">
        <v>7893</v>
      </c>
      <c r="AI7" s="2">
        <v>7866</v>
      </c>
      <c r="AJ7" s="2">
        <v>7838</v>
      </c>
      <c r="AK7" s="2">
        <v>7821</v>
      </c>
      <c r="AL7" s="2">
        <v>7812</v>
      </c>
      <c r="AM7" s="2">
        <v>7822</v>
      </c>
      <c r="AN7" s="2">
        <v>7858</v>
      </c>
      <c r="AO7" s="2">
        <v>7918</v>
      </c>
      <c r="AP7" s="2">
        <v>7903</v>
      </c>
      <c r="AQ7" s="2">
        <v>7909</v>
      </c>
      <c r="AR7" s="2">
        <v>7931</v>
      </c>
      <c r="AS7" s="2">
        <v>7967</v>
      </c>
      <c r="AT7" s="2">
        <v>8008</v>
      </c>
      <c r="AU7" s="2">
        <v>8057</v>
      </c>
      <c r="AV7" s="2">
        <v>8095</v>
      </c>
      <c r="AW7" s="2">
        <v>8119</v>
      </c>
      <c r="AX7" s="2">
        <v>8129</v>
      </c>
      <c r="AY7" s="2">
        <v>8122</v>
      </c>
      <c r="AZ7" s="2">
        <v>8101</v>
      </c>
      <c r="BA7" s="2">
        <v>8065</v>
      </c>
      <c r="BB7" s="2">
        <v>8025</v>
      </c>
      <c r="BC7" s="2">
        <v>7972</v>
      </c>
      <c r="BD7" s="2">
        <v>7922</v>
      </c>
      <c r="BE7" s="2">
        <v>7870</v>
      </c>
      <c r="BF7" s="2">
        <v>7820</v>
      </c>
      <c r="BG7" s="2">
        <v>7779</v>
      </c>
      <c r="BH7" s="2">
        <v>7743</v>
      </c>
      <c r="BI7" s="2">
        <v>7708</v>
      </c>
      <c r="BJ7" s="2">
        <v>7681</v>
      </c>
      <c r="BK7" s="2">
        <v>7659</v>
      </c>
      <c r="BL7" s="2">
        <v>7642</v>
      </c>
      <c r="BM7" s="2">
        <v>7628</v>
      </c>
      <c r="BN7" s="2">
        <v>7618</v>
      </c>
      <c r="BO7" s="2">
        <v>7612</v>
      </c>
      <c r="BP7" s="2">
        <v>7612</v>
      </c>
      <c r="BQ7" s="2">
        <v>7614</v>
      </c>
      <c r="BR7" s="2">
        <v>7624</v>
      </c>
      <c r="BS7" s="2">
        <v>7632</v>
      </c>
      <c r="BT7" s="2">
        <v>7644</v>
      </c>
      <c r="BU7" s="2">
        <v>7657</v>
      </c>
      <c r="BV7" s="2">
        <v>7669</v>
      </c>
      <c r="BW7" s="2">
        <v>7681</v>
      </c>
      <c r="BX7" s="2">
        <v>7695</v>
      </c>
      <c r="BY7" s="2">
        <v>7704</v>
      </c>
      <c r="BZ7" s="2">
        <v>7711</v>
      </c>
      <c r="CA7" s="2">
        <v>7715</v>
      </c>
      <c r="CB7" s="2">
        <v>7714</v>
      </c>
      <c r="CC7" s="2">
        <v>7709</v>
      </c>
    </row>
    <row r="8" spans="1:82" x14ac:dyDescent="0.25">
      <c r="A8" s="2" t="str">
        <f>"Overlijdens"</f>
        <v>Overlijdens</v>
      </c>
      <c r="B8" s="2">
        <v>5394</v>
      </c>
      <c r="C8" s="2">
        <v>5565</v>
      </c>
      <c r="D8" s="2">
        <v>5659</v>
      </c>
      <c r="E8" s="2">
        <v>5562</v>
      </c>
      <c r="F8" s="2">
        <v>5823</v>
      </c>
      <c r="G8" s="2">
        <v>5644</v>
      </c>
      <c r="H8" s="2">
        <v>5686</v>
      </c>
      <c r="I8" s="2">
        <v>5924</v>
      </c>
      <c r="J8" s="2">
        <v>5993</v>
      </c>
      <c r="K8" s="2">
        <v>6158</v>
      </c>
      <c r="L8" s="2">
        <v>6086</v>
      </c>
      <c r="M8" s="2">
        <v>6355</v>
      </c>
      <c r="N8" s="2">
        <v>6653</v>
      </c>
      <c r="O8" s="2">
        <v>6194</v>
      </c>
      <c r="P8" s="2">
        <v>6362</v>
      </c>
      <c r="Q8" s="2">
        <v>6245</v>
      </c>
      <c r="R8" s="2">
        <v>6352</v>
      </c>
      <c r="S8" s="2">
        <v>6597</v>
      </c>
      <c r="T8" s="2">
        <v>6673</v>
      </c>
      <c r="U8" s="2">
        <v>6742</v>
      </c>
      <c r="V8" s="2">
        <v>6838</v>
      </c>
      <c r="W8" s="2">
        <v>7205</v>
      </c>
      <c r="X8" s="2">
        <v>7160</v>
      </c>
      <c r="Y8" s="2">
        <v>6913</v>
      </c>
      <c r="Z8" s="2">
        <v>7437</v>
      </c>
      <c r="AA8" s="2">
        <v>7326</v>
      </c>
      <c r="AB8" s="2">
        <v>7497</v>
      </c>
      <c r="AC8" s="2">
        <v>7738</v>
      </c>
      <c r="AD8" s="2">
        <v>7858</v>
      </c>
      <c r="AE8" s="2">
        <v>7974</v>
      </c>
      <c r="AF8" s="2">
        <v>8079</v>
      </c>
      <c r="AG8" s="2">
        <v>8179</v>
      </c>
      <c r="AH8" s="2">
        <v>8265</v>
      </c>
      <c r="AI8" s="2">
        <v>8350</v>
      </c>
      <c r="AJ8" s="2">
        <v>8425</v>
      </c>
      <c r="AK8" s="2">
        <v>8496</v>
      </c>
      <c r="AL8" s="2">
        <v>8565</v>
      </c>
      <c r="AM8" s="2">
        <v>8634</v>
      </c>
      <c r="AN8" s="2">
        <v>8702</v>
      </c>
      <c r="AO8" s="2">
        <v>8781</v>
      </c>
      <c r="AP8" s="2">
        <v>8858</v>
      </c>
      <c r="AQ8" s="2">
        <v>8945</v>
      </c>
      <c r="AR8" s="2">
        <v>9040</v>
      </c>
      <c r="AS8" s="2">
        <v>9142</v>
      </c>
      <c r="AT8" s="2">
        <v>9253</v>
      </c>
      <c r="AU8" s="2">
        <v>9374</v>
      </c>
      <c r="AV8" s="2">
        <v>9505</v>
      </c>
      <c r="AW8" s="2">
        <v>9639</v>
      </c>
      <c r="AX8" s="2">
        <v>9781</v>
      </c>
      <c r="AY8" s="2">
        <v>9923</v>
      </c>
      <c r="AZ8" s="2">
        <v>10064</v>
      </c>
      <c r="BA8" s="2">
        <v>10204</v>
      </c>
      <c r="BB8" s="2">
        <v>10341</v>
      </c>
      <c r="BC8" s="2">
        <v>10470</v>
      </c>
      <c r="BD8" s="2">
        <v>10595</v>
      </c>
      <c r="BE8" s="2">
        <v>10710</v>
      </c>
      <c r="BF8" s="2">
        <v>10813</v>
      </c>
      <c r="BG8" s="2">
        <v>10907</v>
      </c>
      <c r="BH8" s="2">
        <v>10987</v>
      </c>
      <c r="BI8" s="2">
        <v>11052</v>
      </c>
      <c r="BJ8" s="2">
        <v>11101</v>
      </c>
      <c r="BK8" s="2">
        <v>11134</v>
      </c>
      <c r="BL8" s="2">
        <v>11145</v>
      </c>
      <c r="BM8" s="2">
        <v>11140</v>
      </c>
      <c r="BN8" s="2">
        <v>11116</v>
      </c>
      <c r="BO8" s="2">
        <v>11072</v>
      </c>
      <c r="BP8" s="2">
        <v>11007</v>
      </c>
      <c r="BQ8" s="2">
        <v>10928</v>
      </c>
      <c r="BR8" s="2">
        <v>10834</v>
      </c>
      <c r="BS8" s="2">
        <v>10733</v>
      </c>
      <c r="BT8" s="2">
        <v>10628</v>
      </c>
      <c r="BU8" s="2">
        <v>10519</v>
      </c>
      <c r="BV8" s="2">
        <v>10414</v>
      </c>
      <c r="BW8" s="2">
        <v>10317</v>
      </c>
      <c r="BX8" s="2">
        <v>10227</v>
      </c>
      <c r="BY8" s="2">
        <v>10150</v>
      </c>
      <c r="BZ8" s="2">
        <v>10089</v>
      </c>
      <c r="CA8" s="2">
        <v>10039</v>
      </c>
      <c r="CB8" s="2">
        <v>10004</v>
      </c>
      <c r="CC8" s="2">
        <v>9976</v>
      </c>
    </row>
    <row r="9" spans="1:82" x14ac:dyDescent="0.25">
      <c r="A9" s="2" t="str">
        <f>"Intern migratiesaldo"</f>
        <v>Intern migratiesaldo</v>
      </c>
      <c r="B9" s="2">
        <v>-81</v>
      </c>
      <c r="C9" s="2">
        <v>135</v>
      </c>
      <c r="D9" s="2">
        <v>-198</v>
      </c>
      <c r="E9" s="2">
        <v>96</v>
      </c>
      <c r="F9" s="2">
        <v>-159</v>
      </c>
      <c r="G9" s="2">
        <v>-353</v>
      </c>
      <c r="H9" s="2">
        <v>-352</v>
      </c>
      <c r="I9" s="2">
        <v>-460</v>
      </c>
      <c r="J9" s="2">
        <v>-437</v>
      </c>
      <c r="K9" s="2">
        <v>-640</v>
      </c>
      <c r="L9" s="2">
        <v>-1088</v>
      </c>
      <c r="M9" s="2">
        <v>-888</v>
      </c>
      <c r="N9" s="2">
        <v>-841</v>
      </c>
      <c r="O9" s="2">
        <v>-706</v>
      </c>
      <c r="P9" s="2">
        <v>-436</v>
      </c>
      <c r="Q9" s="2">
        <v>-5</v>
      </c>
      <c r="R9" s="2">
        <v>10</v>
      </c>
      <c r="S9" s="2">
        <v>150</v>
      </c>
      <c r="T9" s="2">
        <v>36</v>
      </c>
      <c r="U9" s="2">
        <v>-17</v>
      </c>
      <c r="V9" s="2">
        <v>199</v>
      </c>
      <c r="W9" s="2">
        <v>441</v>
      </c>
      <c r="X9" s="2">
        <v>240</v>
      </c>
      <c r="Y9" s="2">
        <v>493</v>
      </c>
      <c r="Z9" s="2">
        <v>-128</v>
      </c>
      <c r="AA9" s="2">
        <v>-174</v>
      </c>
      <c r="AB9" s="2">
        <v>-82</v>
      </c>
      <c r="AC9" s="2">
        <v>-1</v>
      </c>
      <c r="AD9" s="2">
        <v>0</v>
      </c>
      <c r="AE9" s="2">
        <v>8</v>
      </c>
      <c r="AF9" s="2">
        <v>-14</v>
      </c>
      <c r="AG9" s="2">
        <v>-5</v>
      </c>
      <c r="AH9" s="2">
        <v>-4</v>
      </c>
      <c r="AI9" s="2">
        <v>-11</v>
      </c>
      <c r="AJ9" s="2">
        <v>-15</v>
      </c>
      <c r="AK9" s="2">
        <v>-25</v>
      </c>
      <c r="AL9" s="2">
        <v>-29</v>
      </c>
      <c r="AM9" s="2">
        <v>-33</v>
      </c>
      <c r="AN9" s="2">
        <v>-49</v>
      </c>
      <c r="AO9" s="2">
        <v>-56</v>
      </c>
      <c r="AP9" s="2">
        <v>-68</v>
      </c>
      <c r="AQ9" s="2">
        <v>-80</v>
      </c>
      <c r="AR9" s="2">
        <v>-100</v>
      </c>
      <c r="AS9" s="2">
        <v>-103</v>
      </c>
      <c r="AT9" s="2">
        <v>-98</v>
      </c>
      <c r="AU9" s="2">
        <v>-98</v>
      </c>
      <c r="AV9" s="2">
        <v>-97</v>
      </c>
      <c r="AW9" s="2">
        <v>-95</v>
      </c>
      <c r="AX9" s="2">
        <v>-80</v>
      </c>
      <c r="AY9" s="2">
        <v>-61</v>
      </c>
      <c r="AZ9" s="2">
        <v>-53</v>
      </c>
      <c r="BA9" s="2">
        <v>-54</v>
      </c>
      <c r="BB9" s="2">
        <v>-49</v>
      </c>
      <c r="BC9" s="2">
        <v>-38</v>
      </c>
      <c r="BD9" s="2">
        <v>-45</v>
      </c>
      <c r="BE9" s="2">
        <v>-48</v>
      </c>
      <c r="BF9" s="2">
        <v>-43</v>
      </c>
      <c r="BG9" s="2">
        <v>-48</v>
      </c>
      <c r="BH9" s="2">
        <v>-55</v>
      </c>
      <c r="BI9" s="2">
        <v>-56</v>
      </c>
      <c r="BJ9" s="2">
        <v>-55</v>
      </c>
      <c r="BK9" s="2">
        <v>-56</v>
      </c>
      <c r="BL9" s="2">
        <v>-59</v>
      </c>
      <c r="BM9" s="2">
        <v>-62</v>
      </c>
      <c r="BN9" s="2">
        <v>-70</v>
      </c>
      <c r="BO9" s="2">
        <v>-69</v>
      </c>
      <c r="BP9" s="2">
        <v>-72</v>
      </c>
      <c r="BQ9" s="2">
        <v>-78</v>
      </c>
      <c r="BR9" s="2">
        <v>-71</v>
      </c>
      <c r="BS9" s="2">
        <v>-81</v>
      </c>
      <c r="BT9" s="2">
        <v>-85</v>
      </c>
      <c r="BU9" s="2">
        <v>-83</v>
      </c>
      <c r="BV9" s="2">
        <v>-78</v>
      </c>
      <c r="BW9" s="2">
        <v>-71</v>
      </c>
      <c r="BX9" s="2">
        <v>-75</v>
      </c>
      <c r="BY9" s="2">
        <v>-71</v>
      </c>
      <c r="BZ9" s="2">
        <v>-69</v>
      </c>
      <c r="CA9" s="2">
        <v>-64</v>
      </c>
      <c r="CB9" s="2">
        <v>-60</v>
      </c>
      <c r="CC9" s="2">
        <v>-50</v>
      </c>
    </row>
    <row r="10" spans="1:82" x14ac:dyDescent="0.25">
      <c r="A10" s="2" t="str">
        <f>"Interne immigratie"</f>
        <v>Interne immigratie</v>
      </c>
      <c r="B10" s="2">
        <v>4322</v>
      </c>
      <c r="C10" s="2">
        <v>4658</v>
      </c>
      <c r="D10" s="2">
        <v>4624</v>
      </c>
      <c r="E10" s="2">
        <v>4931</v>
      </c>
      <c r="F10" s="2">
        <v>4736</v>
      </c>
      <c r="G10" s="2">
        <v>4767</v>
      </c>
      <c r="H10" s="2">
        <v>4706</v>
      </c>
      <c r="I10" s="2">
        <v>4754</v>
      </c>
      <c r="J10" s="2">
        <v>4862</v>
      </c>
      <c r="K10" s="2">
        <v>4660</v>
      </c>
      <c r="L10" s="2">
        <v>4477</v>
      </c>
      <c r="M10" s="2">
        <v>4846</v>
      </c>
      <c r="N10" s="2">
        <v>5027</v>
      </c>
      <c r="O10" s="2">
        <v>5134</v>
      </c>
      <c r="P10" s="2">
        <v>5686</v>
      </c>
      <c r="Q10" s="2">
        <v>5940</v>
      </c>
      <c r="R10" s="2">
        <v>6075</v>
      </c>
      <c r="S10" s="2">
        <v>6454</v>
      </c>
      <c r="T10" s="2">
        <v>6217</v>
      </c>
      <c r="U10" s="2">
        <v>6864</v>
      </c>
      <c r="V10" s="2">
        <v>7008</v>
      </c>
      <c r="W10" s="2">
        <v>7223</v>
      </c>
      <c r="X10" s="2">
        <v>6786</v>
      </c>
      <c r="Y10" s="2">
        <v>7356</v>
      </c>
      <c r="Z10" s="2">
        <v>6837</v>
      </c>
      <c r="AA10" s="2">
        <v>7471</v>
      </c>
      <c r="AB10" s="2">
        <v>7709</v>
      </c>
      <c r="AC10" s="2">
        <v>7416</v>
      </c>
      <c r="AD10" s="2">
        <v>7444</v>
      </c>
      <c r="AE10" s="2">
        <v>7466</v>
      </c>
      <c r="AF10" s="2">
        <v>7478</v>
      </c>
      <c r="AG10" s="2">
        <v>7492</v>
      </c>
      <c r="AH10" s="2">
        <v>7515</v>
      </c>
      <c r="AI10" s="2">
        <v>7515</v>
      </c>
      <c r="AJ10" s="2">
        <v>7518</v>
      </c>
      <c r="AK10" s="2">
        <v>7513</v>
      </c>
      <c r="AL10" s="2">
        <v>7517</v>
      </c>
      <c r="AM10" s="2">
        <v>7525</v>
      </c>
      <c r="AN10" s="2">
        <v>7538</v>
      </c>
      <c r="AO10" s="2">
        <v>7557</v>
      </c>
      <c r="AP10" s="2">
        <v>7576</v>
      </c>
      <c r="AQ10" s="2">
        <v>7603</v>
      </c>
      <c r="AR10" s="2">
        <v>7617</v>
      </c>
      <c r="AS10" s="2">
        <v>7649</v>
      </c>
      <c r="AT10" s="2">
        <v>7667</v>
      </c>
      <c r="AU10" s="2">
        <v>7684</v>
      </c>
      <c r="AV10" s="2">
        <v>7700</v>
      </c>
      <c r="AW10" s="2">
        <v>7711</v>
      </c>
      <c r="AX10" s="2">
        <v>7716</v>
      </c>
      <c r="AY10" s="2">
        <v>7729</v>
      </c>
      <c r="AZ10" s="2">
        <v>7738</v>
      </c>
      <c r="BA10" s="2">
        <v>7739</v>
      </c>
      <c r="BB10" s="2">
        <v>7748</v>
      </c>
      <c r="BC10" s="2">
        <v>7759</v>
      </c>
      <c r="BD10" s="2">
        <v>7758</v>
      </c>
      <c r="BE10" s="2">
        <v>7766</v>
      </c>
      <c r="BF10" s="2">
        <v>7774</v>
      </c>
      <c r="BG10" s="2">
        <v>7787</v>
      </c>
      <c r="BH10" s="2">
        <v>7796</v>
      </c>
      <c r="BI10" s="2">
        <v>7810</v>
      </c>
      <c r="BJ10" s="2">
        <v>7828</v>
      </c>
      <c r="BK10" s="2">
        <v>7844</v>
      </c>
      <c r="BL10" s="2">
        <v>7859</v>
      </c>
      <c r="BM10" s="2">
        <v>7877</v>
      </c>
      <c r="BN10" s="2">
        <v>7890</v>
      </c>
      <c r="BO10" s="2">
        <v>7913</v>
      </c>
      <c r="BP10" s="2">
        <v>7931</v>
      </c>
      <c r="BQ10" s="2">
        <v>7946</v>
      </c>
      <c r="BR10" s="2">
        <v>7970</v>
      </c>
      <c r="BS10" s="2">
        <v>7985</v>
      </c>
      <c r="BT10" s="2">
        <v>8000</v>
      </c>
      <c r="BU10" s="2">
        <v>8021</v>
      </c>
      <c r="BV10" s="2">
        <v>8042</v>
      </c>
      <c r="BW10" s="2">
        <v>8060</v>
      </c>
      <c r="BX10" s="2">
        <v>8077</v>
      </c>
      <c r="BY10" s="2">
        <v>8092</v>
      </c>
      <c r="BZ10" s="2">
        <v>8104</v>
      </c>
      <c r="CA10" s="2">
        <v>8118</v>
      </c>
      <c r="CB10" s="2">
        <v>8133</v>
      </c>
      <c r="CC10" s="2">
        <v>8146</v>
      </c>
    </row>
    <row r="11" spans="1:82" x14ac:dyDescent="0.25">
      <c r="A11" s="2" t="str">
        <f>"Interne emigratie"</f>
        <v>Interne emigratie</v>
      </c>
      <c r="B11" s="2">
        <v>4403</v>
      </c>
      <c r="C11" s="2">
        <v>4523</v>
      </c>
      <c r="D11" s="2">
        <v>4822</v>
      </c>
      <c r="E11" s="2">
        <v>4835</v>
      </c>
      <c r="F11" s="2">
        <v>4895</v>
      </c>
      <c r="G11" s="2">
        <v>5120</v>
      </c>
      <c r="H11" s="2">
        <v>5058</v>
      </c>
      <c r="I11" s="2">
        <v>5214</v>
      </c>
      <c r="J11" s="2">
        <v>5299</v>
      </c>
      <c r="K11" s="2">
        <v>5300</v>
      </c>
      <c r="L11" s="2">
        <v>5565</v>
      </c>
      <c r="M11" s="2">
        <v>5734</v>
      </c>
      <c r="N11" s="2">
        <v>5868</v>
      </c>
      <c r="O11" s="2">
        <v>5840</v>
      </c>
      <c r="P11" s="2">
        <v>6122</v>
      </c>
      <c r="Q11" s="2">
        <v>5945</v>
      </c>
      <c r="R11" s="2">
        <v>6065</v>
      </c>
      <c r="S11" s="2">
        <v>6304</v>
      </c>
      <c r="T11" s="2">
        <v>6181</v>
      </c>
      <c r="U11" s="2">
        <v>6881</v>
      </c>
      <c r="V11" s="2">
        <v>6809</v>
      </c>
      <c r="W11" s="2">
        <v>6782</v>
      </c>
      <c r="X11" s="2">
        <v>6546</v>
      </c>
      <c r="Y11" s="2">
        <v>6863</v>
      </c>
      <c r="Z11" s="2">
        <v>6965</v>
      </c>
      <c r="AA11" s="2">
        <v>7645</v>
      </c>
      <c r="AB11" s="2">
        <v>7791</v>
      </c>
      <c r="AC11" s="2">
        <v>7417</v>
      </c>
      <c r="AD11" s="2">
        <v>7444</v>
      </c>
      <c r="AE11" s="2">
        <v>7458</v>
      </c>
      <c r="AF11" s="2">
        <v>7492</v>
      </c>
      <c r="AG11" s="2">
        <v>7497</v>
      </c>
      <c r="AH11" s="2">
        <v>7519</v>
      </c>
      <c r="AI11" s="2">
        <v>7526</v>
      </c>
      <c r="AJ11" s="2">
        <v>7533</v>
      </c>
      <c r="AK11" s="2">
        <v>7538</v>
      </c>
      <c r="AL11" s="2">
        <v>7546</v>
      </c>
      <c r="AM11" s="2">
        <v>7558</v>
      </c>
      <c r="AN11" s="2">
        <v>7587</v>
      </c>
      <c r="AO11" s="2">
        <v>7613</v>
      </c>
      <c r="AP11" s="2">
        <v>7644</v>
      </c>
      <c r="AQ11" s="2">
        <v>7683</v>
      </c>
      <c r="AR11" s="2">
        <v>7717</v>
      </c>
      <c r="AS11" s="2">
        <v>7752</v>
      </c>
      <c r="AT11" s="2">
        <v>7765</v>
      </c>
      <c r="AU11" s="2">
        <v>7782</v>
      </c>
      <c r="AV11" s="2">
        <v>7797</v>
      </c>
      <c r="AW11" s="2">
        <v>7806</v>
      </c>
      <c r="AX11" s="2">
        <v>7796</v>
      </c>
      <c r="AY11" s="2">
        <v>7790</v>
      </c>
      <c r="AZ11" s="2">
        <v>7791</v>
      </c>
      <c r="BA11" s="2">
        <v>7793</v>
      </c>
      <c r="BB11" s="2">
        <v>7797</v>
      </c>
      <c r="BC11" s="2">
        <v>7797</v>
      </c>
      <c r="BD11" s="2">
        <v>7803</v>
      </c>
      <c r="BE11" s="2">
        <v>7814</v>
      </c>
      <c r="BF11" s="2">
        <v>7817</v>
      </c>
      <c r="BG11" s="2">
        <v>7835</v>
      </c>
      <c r="BH11" s="2">
        <v>7851</v>
      </c>
      <c r="BI11" s="2">
        <v>7866</v>
      </c>
      <c r="BJ11" s="2">
        <v>7883</v>
      </c>
      <c r="BK11" s="2">
        <v>7900</v>
      </c>
      <c r="BL11" s="2">
        <v>7918</v>
      </c>
      <c r="BM11" s="2">
        <v>7939</v>
      </c>
      <c r="BN11" s="2">
        <v>7960</v>
      </c>
      <c r="BO11" s="2">
        <v>7982</v>
      </c>
      <c r="BP11" s="2">
        <v>8003</v>
      </c>
      <c r="BQ11" s="2">
        <v>8024</v>
      </c>
      <c r="BR11" s="2">
        <v>8041</v>
      </c>
      <c r="BS11" s="2">
        <v>8066</v>
      </c>
      <c r="BT11" s="2">
        <v>8085</v>
      </c>
      <c r="BU11" s="2">
        <v>8104</v>
      </c>
      <c r="BV11" s="2">
        <v>8120</v>
      </c>
      <c r="BW11" s="2">
        <v>8131</v>
      </c>
      <c r="BX11" s="2">
        <v>8152</v>
      </c>
      <c r="BY11" s="2">
        <v>8163</v>
      </c>
      <c r="BZ11" s="2">
        <v>8173</v>
      </c>
      <c r="CA11" s="2">
        <v>8182</v>
      </c>
      <c r="CB11" s="2">
        <v>8193</v>
      </c>
      <c r="CC11" s="2">
        <v>8196</v>
      </c>
    </row>
    <row r="12" spans="1:82" x14ac:dyDescent="0.25">
      <c r="A12" s="2" t="str">
        <f>"Extern migratiesaldo"</f>
        <v>Extern migratiesaldo</v>
      </c>
      <c r="B12" s="2">
        <v>1264</v>
      </c>
      <c r="C12" s="2">
        <v>1780</v>
      </c>
      <c r="D12" s="2">
        <v>1855</v>
      </c>
      <c r="E12" s="2">
        <v>1761</v>
      </c>
      <c r="F12" s="2">
        <v>1448</v>
      </c>
      <c r="G12" s="2">
        <v>2231</v>
      </c>
      <c r="H12" s="2">
        <v>1373</v>
      </c>
      <c r="I12" s="2">
        <v>1642</v>
      </c>
      <c r="J12" s="2">
        <v>1824</v>
      </c>
      <c r="K12" s="2">
        <v>2433</v>
      </c>
      <c r="L12" s="2">
        <v>2996</v>
      </c>
      <c r="M12" s="2">
        <v>3298</v>
      </c>
      <c r="N12" s="2">
        <v>3015</v>
      </c>
      <c r="O12" s="2">
        <v>2988</v>
      </c>
      <c r="P12" s="2">
        <v>3261</v>
      </c>
      <c r="Q12" s="2">
        <v>3434</v>
      </c>
      <c r="R12" s="2">
        <v>3854</v>
      </c>
      <c r="S12" s="2">
        <v>3896</v>
      </c>
      <c r="T12" s="2">
        <v>2953</v>
      </c>
      <c r="U12" s="2">
        <v>3704</v>
      </c>
      <c r="V12" s="2">
        <v>2480</v>
      </c>
      <c r="W12" s="2">
        <v>1761</v>
      </c>
      <c r="X12" s="2">
        <v>1444</v>
      </c>
      <c r="Y12" s="2">
        <v>1859</v>
      </c>
      <c r="Z12" s="2">
        <v>2523</v>
      </c>
      <c r="AA12" s="2">
        <v>3292</v>
      </c>
      <c r="AB12" s="2">
        <v>3160</v>
      </c>
      <c r="AC12" s="2">
        <v>2893</v>
      </c>
      <c r="AD12" s="2">
        <v>2889</v>
      </c>
      <c r="AE12" s="2">
        <v>2890</v>
      </c>
      <c r="AF12" s="2">
        <v>2620</v>
      </c>
      <c r="AG12" s="2">
        <v>2373</v>
      </c>
      <c r="AH12" s="2">
        <v>2141</v>
      </c>
      <c r="AI12" s="2">
        <v>1925</v>
      </c>
      <c r="AJ12" s="2">
        <v>1720</v>
      </c>
      <c r="AK12" s="2">
        <v>1562</v>
      </c>
      <c r="AL12" s="2">
        <v>1535</v>
      </c>
      <c r="AM12" s="2">
        <v>1523</v>
      </c>
      <c r="AN12" s="2">
        <v>1503</v>
      </c>
      <c r="AO12" s="2">
        <v>1480</v>
      </c>
      <c r="AP12" s="2">
        <v>1525</v>
      </c>
      <c r="AQ12" s="2">
        <v>1572</v>
      </c>
      <c r="AR12" s="2">
        <v>1609</v>
      </c>
      <c r="AS12" s="2">
        <v>1651</v>
      </c>
      <c r="AT12" s="2">
        <v>1688</v>
      </c>
      <c r="AU12" s="2">
        <v>1680</v>
      </c>
      <c r="AV12" s="2">
        <v>1674</v>
      </c>
      <c r="AW12" s="2">
        <v>1671</v>
      </c>
      <c r="AX12" s="2">
        <v>1667</v>
      </c>
      <c r="AY12" s="2">
        <v>1666</v>
      </c>
      <c r="AZ12" s="2">
        <v>1664</v>
      </c>
      <c r="BA12" s="2">
        <v>1663</v>
      </c>
      <c r="BB12" s="2">
        <v>1661</v>
      </c>
      <c r="BC12" s="2">
        <v>1661</v>
      </c>
      <c r="BD12" s="2">
        <v>1658</v>
      </c>
      <c r="BE12" s="2">
        <v>1656</v>
      </c>
      <c r="BF12" s="2">
        <v>1654</v>
      </c>
      <c r="BG12" s="2">
        <v>1649</v>
      </c>
      <c r="BH12" s="2">
        <v>1648</v>
      </c>
      <c r="BI12" s="2">
        <v>1642</v>
      </c>
      <c r="BJ12" s="2">
        <v>1639</v>
      </c>
      <c r="BK12" s="2">
        <v>1635</v>
      </c>
      <c r="BL12" s="2">
        <v>1631</v>
      </c>
      <c r="BM12" s="2">
        <v>1625</v>
      </c>
      <c r="BN12" s="2">
        <v>1624</v>
      </c>
      <c r="BO12" s="2">
        <v>1619</v>
      </c>
      <c r="BP12" s="2">
        <v>1617</v>
      </c>
      <c r="BQ12" s="2">
        <v>1613</v>
      </c>
      <c r="BR12" s="2">
        <v>1609</v>
      </c>
      <c r="BS12" s="2">
        <v>1609</v>
      </c>
      <c r="BT12" s="2">
        <v>1604</v>
      </c>
      <c r="BU12" s="2">
        <v>1600</v>
      </c>
      <c r="BV12" s="2">
        <v>1595</v>
      </c>
      <c r="BW12" s="2">
        <v>1596</v>
      </c>
      <c r="BX12" s="2">
        <v>1592</v>
      </c>
      <c r="BY12" s="2">
        <v>1592</v>
      </c>
      <c r="BZ12" s="2">
        <v>1587</v>
      </c>
      <c r="CA12" s="2">
        <v>1587</v>
      </c>
      <c r="CB12" s="2">
        <v>1582</v>
      </c>
      <c r="CC12" s="2">
        <v>1583</v>
      </c>
    </row>
    <row r="13" spans="1:82" x14ac:dyDescent="0.25">
      <c r="A13" s="2" t="str">
        <f>"Externe immigratie"</f>
        <v>Externe immigratie</v>
      </c>
      <c r="B13" s="2">
        <v>4427</v>
      </c>
      <c r="C13" s="2">
        <v>4734</v>
      </c>
      <c r="D13" s="2">
        <v>4857</v>
      </c>
      <c r="E13" s="2">
        <v>4913</v>
      </c>
      <c r="F13" s="2">
        <v>4805</v>
      </c>
      <c r="G13" s="2">
        <v>5479</v>
      </c>
      <c r="H13" s="2">
        <v>4964</v>
      </c>
      <c r="I13" s="2">
        <v>5392</v>
      </c>
      <c r="J13" s="2">
        <v>5721</v>
      </c>
      <c r="K13" s="2">
        <v>6119</v>
      </c>
      <c r="L13" s="2">
        <v>7093</v>
      </c>
      <c r="M13" s="2">
        <v>7440</v>
      </c>
      <c r="N13" s="2">
        <v>7252</v>
      </c>
      <c r="O13" s="2">
        <v>7319</v>
      </c>
      <c r="P13" s="2">
        <v>7863</v>
      </c>
      <c r="Q13" s="2">
        <v>7981</v>
      </c>
      <c r="R13" s="2">
        <v>8946</v>
      </c>
      <c r="S13" s="2">
        <v>9379</v>
      </c>
      <c r="T13" s="2">
        <v>8454</v>
      </c>
      <c r="U13" s="2">
        <v>8254</v>
      </c>
      <c r="V13" s="2">
        <v>7764</v>
      </c>
      <c r="W13" s="2">
        <v>7266</v>
      </c>
      <c r="X13" s="2">
        <v>7080</v>
      </c>
      <c r="Y13" s="2">
        <v>7437</v>
      </c>
      <c r="Z13" s="2">
        <v>7845</v>
      </c>
      <c r="AA13" s="2">
        <v>8695</v>
      </c>
      <c r="AB13" s="2">
        <v>8861</v>
      </c>
      <c r="AC13" s="2">
        <v>8668</v>
      </c>
      <c r="AD13" s="2">
        <v>8808</v>
      </c>
      <c r="AE13" s="2">
        <v>8966</v>
      </c>
      <c r="AF13" s="2">
        <v>8851</v>
      </c>
      <c r="AG13" s="2">
        <v>8739</v>
      </c>
      <c r="AH13" s="2">
        <v>8625</v>
      </c>
      <c r="AI13" s="2">
        <v>8516</v>
      </c>
      <c r="AJ13" s="2">
        <v>8405</v>
      </c>
      <c r="AK13" s="2">
        <v>8316</v>
      </c>
      <c r="AL13" s="2">
        <v>8222</v>
      </c>
      <c r="AM13" s="2">
        <v>8133</v>
      </c>
      <c r="AN13" s="2">
        <v>8043</v>
      </c>
      <c r="AO13" s="2">
        <v>7956</v>
      </c>
      <c r="AP13" s="2">
        <v>7941</v>
      </c>
      <c r="AQ13" s="2">
        <v>7931</v>
      </c>
      <c r="AR13" s="2">
        <v>7921</v>
      </c>
      <c r="AS13" s="2">
        <v>7911</v>
      </c>
      <c r="AT13" s="2">
        <v>7902</v>
      </c>
      <c r="AU13" s="2">
        <v>7898</v>
      </c>
      <c r="AV13" s="2">
        <v>7891</v>
      </c>
      <c r="AW13" s="2">
        <v>7889</v>
      </c>
      <c r="AX13" s="2">
        <v>7883</v>
      </c>
      <c r="AY13" s="2">
        <v>7884</v>
      </c>
      <c r="AZ13" s="2">
        <v>7882</v>
      </c>
      <c r="BA13" s="2">
        <v>7883</v>
      </c>
      <c r="BB13" s="2">
        <v>7881</v>
      </c>
      <c r="BC13" s="2">
        <v>7883</v>
      </c>
      <c r="BD13" s="2">
        <v>7888</v>
      </c>
      <c r="BE13" s="2">
        <v>7889</v>
      </c>
      <c r="BF13" s="2">
        <v>7893</v>
      </c>
      <c r="BG13" s="2">
        <v>7893</v>
      </c>
      <c r="BH13" s="2">
        <v>7897</v>
      </c>
      <c r="BI13" s="2">
        <v>7898</v>
      </c>
      <c r="BJ13" s="2">
        <v>7904</v>
      </c>
      <c r="BK13" s="2">
        <v>7907</v>
      </c>
      <c r="BL13" s="2">
        <v>7910</v>
      </c>
      <c r="BM13" s="2">
        <v>7914</v>
      </c>
      <c r="BN13" s="2">
        <v>7920</v>
      </c>
      <c r="BO13" s="2">
        <v>7923</v>
      </c>
      <c r="BP13" s="2">
        <v>7929</v>
      </c>
      <c r="BQ13" s="2">
        <v>7933</v>
      </c>
      <c r="BR13" s="2">
        <v>7938</v>
      </c>
      <c r="BS13" s="2">
        <v>7947</v>
      </c>
      <c r="BT13" s="2">
        <v>7952</v>
      </c>
      <c r="BU13" s="2">
        <v>7959</v>
      </c>
      <c r="BV13" s="2">
        <v>7963</v>
      </c>
      <c r="BW13" s="2">
        <v>7969</v>
      </c>
      <c r="BX13" s="2">
        <v>7975</v>
      </c>
      <c r="BY13" s="2">
        <v>7982</v>
      </c>
      <c r="BZ13" s="2">
        <v>7986</v>
      </c>
      <c r="CA13" s="2">
        <v>7990</v>
      </c>
      <c r="CB13" s="2">
        <v>7996</v>
      </c>
      <c r="CC13" s="2">
        <v>8001</v>
      </c>
    </row>
    <row r="14" spans="1:82" x14ac:dyDescent="0.25">
      <c r="A14" s="2" t="str">
        <f>"Externe emigratie"</f>
        <v>Externe emigratie</v>
      </c>
      <c r="B14" s="2">
        <v>3163</v>
      </c>
      <c r="C14" s="2">
        <v>2954</v>
      </c>
      <c r="D14" s="2">
        <v>3002</v>
      </c>
      <c r="E14" s="2">
        <v>3152</v>
      </c>
      <c r="F14" s="2">
        <v>3357</v>
      </c>
      <c r="G14" s="2">
        <v>3248</v>
      </c>
      <c r="H14" s="2">
        <v>3591</v>
      </c>
      <c r="I14" s="2">
        <v>3750</v>
      </c>
      <c r="J14" s="2">
        <v>3897</v>
      </c>
      <c r="K14" s="2">
        <v>3686</v>
      </c>
      <c r="L14" s="2">
        <v>4097</v>
      </c>
      <c r="M14" s="2">
        <v>4142</v>
      </c>
      <c r="N14" s="2">
        <v>4237</v>
      </c>
      <c r="O14" s="2">
        <v>4331</v>
      </c>
      <c r="P14" s="2">
        <v>4602</v>
      </c>
      <c r="Q14" s="2">
        <v>4547</v>
      </c>
      <c r="R14" s="2">
        <v>5092</v>
      </c>
      <c r="S14" s="2">
        <v>5483</v>
      </c>
      <c r="T14" s="2">
        <v>5501</v>
      </c>
      <c r="U14" s="2">
        <v>4550</v>
      </c>
      <c r="V14" s="2">
        <v>5284</v>
      </c>
      <c r="W14" s="2">
        <v>5505</v>
      </c>
      <c r="X14" s="2">
        <v>5636</v>
      </c>
      <c r="Y14" s="2">
        <v>5578</v>
      </c>
      <c r="Z14" s="2">
        <v>5322</v>
      </c>
      <c r="AA14" s="2">
        <v>5403</v>
      </c>
      <c r="AB14" s="2">
        <v>5701</v>
      </c>
      <c r="AC14" s="2">
        <v>5775</v>
      </c>
      <c r="AD14" s="2">
        <v>5919</v>
      </c>
      <c r="AE14" s="2">
        <v>6076</v>
      </c>
      <c r="AF14" s="2">
        <v>6231</v>
      </c>
      <c r="AG14" s="2">
        <v>6366</v>
      </c>
      <c r="AH14" s="2">
        <v>6484</v>
      </c>
      <c r="AI14" s="2">
        <v>6591</v>
      </c>
      <c r="AJ14" s="2">
        <v>6685</v>
      </c>
      <c r="AK14" s="2">
        <v>6754</v>
      </c>
      <c r="AL14" s="2">
        <v>6687</v>
      </c>
      <c r="AM14" s="2">
        <v>6610</v>
      </c>
      <c r="AN14" s="2">
        <v>6540</v>
      </c>
      <c r="AO14" s="2">
        <v>6476</v>
      </c>
      <c r="AP14" s="2">
        <v>6416</v>
      </c>
      <c r="AQ14" s="2">
        <v>6359</v>
      </c>
      <c r="AR14" s="2">
        <v>6312</v>
      </c>
      <c r="AS14" s="2">
        <v>6260</v>
      </c>
      <c r="AT14" s="2">
        <v>6214</v>
      </c>
      <c r="AU14" s="2">
        <v>6218</v>
      </c>
      <c r="AV14" s="2">
        <v>6217</v>
      </c>
      <c r="AW14" s="2">
        <v>6218</v>
      </c>
      <c r="AX14" s="2">
        <v>6216</v>
      </c>
      <c r="AY14" s="2">
        <v>6218</v>
      </c>
      <c r="AZ14" s="2">
        <v>6218</v>
      </c>
      <c r="BA14" s="2">
        <v>6220</v>
      </c>
      <c r="BB14" s="2">
        <v>6220</v>
      </c>
      <c r="BC14" s="2">
        <v>6222</v>
      </c>
      <c r="BD14" s="2">
        <v>6230</v>
      </c>
      <c r="BE14" s="2">
        <v>6233</v>
      </c>
      <c r="BF14" s="2">
        <v>6239</v>
      </c>
      <c r="BG14" s="2">
        <v>6244</v>
      </c>
      <c r="BH14" s="2">
        <v>6249</v>
      </c>
      <c r="BI14" s="2">
        <v>6256</v>
      </c>
      <c r="BJ14" s="2">
        <v>6265</v>
      </c>
      <c r="BK14" s="2">
        <v>6272</v>
      </c>
      <c r="BL14" s="2">
        <v>6279</v>
      </c>
      <c r="BM14" s="2">
        <v>6289</v>
      </c>
      <c r="BN14" s="2">
        <v>6296</v>
      </c>
      <c r="BO14" s="2">
        <v>6304</v>
      </c>
      <c r="BP14" s="2">
        <v>6312</v>
      </c>
      <c r="BQ14" s="2">
        <v>6320</v>
      </c>
      <c r="BR14" s="2">
        <v>6329</v>
      </c>
      <c r="BS14" s="2">
        <v>6338</v>
      </c>
      <c r="BT14" s="2">
        <v>6348</v>
      </c>
      <c r="BU14" s="2">
        <v>6359</v>
      </c>
      <c r="BV14" s="2">
        <v>6368</v>
      </c>
      <c r="BW14" s="2">
        <v>6373</v>
      </c>
      <c r="BX14" s="2">
        <v>6383</v>
      </c>
      <c r="BY14" s="2">
        <v>6390</v>
      </c>
      <c r="BZ14" s="2">
        <v>6399</v>
      </c>
      <c r="CA14" s="2">
        <v>6403</v>
      </c>
      <c r="CB14" s="2">
        <v>6414</v>
      </c>
      <c r="CC14" s="2">
        <v>6418</v>
      </c>
    </row>
    <row r="15" spans="1:82" x14ac:dyDescent="0.25">
      <c r="A15" s="2" t="str">
        <f>"Toename van de bevolking"</f>
        <v>Toename van de bevolking</v>
      </c>
      <c r="B15" s="2">
        <v>5505</v>
      </c>
      <c r="C15" s="2">
        <v>5959</v>
      </c>
      <c r="D15" s="2">
        <v>5276</v>
      </c>
      <c r="E15" s="2">
        <v>4803</v>
      </c>
      <c r="F15" s="2">
        <v>3993</v>
      </c>
      <c r="G15" s="2">
        <v>4592</v>
      </c>
      <c r="H15" s="2">
        <v>3894</v>
      </c>
      <c r="I15" s="2">
        <v>3440</v>
      </c>
      <c r="J15" s="2">
        <v>3535</v>
      </c>
      <c r="K15" s="2">
        <v>3664</v>
      </c>
      <c r="L15" s="2">
        <v>3824</v>
      </c>
      <c r="M15" s="2">
        <v>3859</v>
      </c>
      <c r="N15" s="2">
        <v>3159</v>
      </c>
      <c r="O15" s="2">
        <v>4062</v>
      </c>
      <c r="P15" s="2">
        <v>4530</v>
      </c>
      <c r="Q15" s="2">
        <v>5461</v>
      </c>
      <c r="R15" s="2">
        <v>6268</v>
      </c>
      <c r="S15" s="2">
        <v>6381</v>
      </c>
      <c r="T15" s="2">
        <v>5174</v>
      </c>
      <c r="U15" s="2">
        <v>5894</v>
      </c>
      <c r="V15" s="2">
        <v>4786</v>
      </c>
      <c r="W15" s="2">
        <v>3791</v>
      </c>
      <c r="X15" s="2">
        <v>2985</v>
      </c>
      <c r="Y15" s="2">
        <v>3960</v>
      </c>
      <c r="Z15" s="2">
        <v>3192</v>
      </c>
      <c r="AA15" s="2">
        <v>4046</v>
      </c>
      <c r="AB15" s="2">
        <v>3537</v>
      </c>
      <c r="AC15" s="2">
        <v>3070</v>
      </c>
      <c r="AD15" s="2">
        <v>2962</v>
      </c>
      <c r="AE15" s="2">
        <v>2863</v>
      </c>
      <c r="AF15" s="2">
        <v>2468</v>
      </c>
      <c r="AG15" s="2">
        <v>2112</v>
      </c>
      <c r="AH15" s="2">
        <v>1765</v>
      </c>
      <c r="AI15" s="2">
        <v>1430</v>
      </c>
      <c r="AJ15" s="2">
        <v>1118</v>
      </c>
      <c r="AK15" s="2">
        <v>862</v>
      </c>
      <c r="AL15" s="2">
        <v>753</v>
      </c>
      <c r="AM15" s="2">
        <v>678</v>
      </c>
      <c r="AN15" s="2">
        <v>610</v>
      </c>
      <c r="AO15" s="2">
        <v>561</v>
      </c>
      <c r="AP15" s="2">
        <v>502</v>
      </c>
      <c r="AQ15" s="2">
        <v>456</v>
      </c>
      <c r="AR15" s="2">
        <v>400</v>
      </c>
      <c r="AS15" s="2">
        <v>373</v>
      </c>
      <c r="AT15" s="2">
        <v>345</v>
      </c>
      <c r="AU15" s="2">
        <v>265</v>
      </c>
      <c r="AV15" s="2">
        <v>167</v>
      </c>
      <c r="AW15" s="2">
        <v>56</v>
      </c>
      <c r="AX15" s="2">
        <v>-65</v>
      </c>
      <c r="AY15" s="2">
        <v>-196</v>
      </c>
      <c r="AZ15" s="2">
        <v>-352</v>
      </c>
      <c r="BA15" s="2">
        <v>-530</v>
      </c>
      <c r="BB15" s="2">
        <v>-704</v>
      </c>
      <c r="BC15" s="2">
        <v>-875</v>
      </c>
      <c r="BD15" s="2">
        <v>-1060</v>
      </c>
      <c r="BE15" s="2">
        <v>-1232</v>
      </c>
      <c r="BF15" s="2">
        <v>-1382</v>
      </c>
      <c r="BG15" s="2">
        <v>-1527</v>
      </c>
      <c r="BH15" s="2">
        <v>-1651</v>
      </c>
      <c r="BI15" s="2">
        <v>-1758</v>
      </c>
      <c r="BJ15" s="2">
        <v>-1836</v>
      </c>
      <c r="BK15" s="2">
        <v>-1896</v>
      </c>
      <c r="BL15" s="2">
        <v>-1931</v>
      </c>
      <c r="BM15" s="2">
        <v>-1949</v>
      </c>
      <c r="BN15" s="2">
        <v>-1944</v>
      </c>
      <c r="BO15" s="2">
        <v>-1910</v>
      </c>
      <c r="BP15" s="2">
        <v>-1850</v>
      </c>
      <c r="BQ15" s="2">
        <v>-1779</v>
      </c>
      <c r="BR15" s="2">
        <v>-1672</v>
      </c>
      <c r="BS15" s="2">
        <v>-1573</v>
      </c>
      <c r="BT15" s="2">
        <v>-1465</v>
      </c>
      <c r="BU15" s="2">
        <v>-1345</v>
      </c>
      <c r="BV15" s="2">
        <v>-1228</v>
      </c>
      <c r="BW15" s="2">
        <v>-1111</v>
      </c>
      <c r="BX15" s="2">
        <v>-1015</v>
      </c>
      <c r="BY15" s="2">
        <v>-925</v>
      </c>
      <c r="BZ15" s="2">
        <v>-860</v>
      </c>
      <c r="CA15" s="2">
        <v>-801</v>
      </c>
      <c r="CB15" s="2">
        <v>-768</v>
      </c>
      <c r="CC15" s="2">
        <v>-734</v>
      </c>
    </row>
    <row r="16" spans="1:82" x14ac:dyDescent="0.25">
      <c r="A16" s="2" t="str">
        <f>"Statistische aanpassing"</f>
        <v>Statistische aanpassing</v>
      </c>
      <c r="B16" s="2">
        <v>6</v>
      </c>
      <c r="C16" s="2">
        <v>13</v>
      </c>
      <c r="D16" s="2">
        <v>-8</v>
      </c>
      <c r="E16" s="2">
        <v>-23</v>
      </c>
      <c r="F16" s="2">
        <v>-304</v>
      </c>
      <c r="G16" s="2">
        <v>75</v>
      </c>
      <c r="H16" s="2">
        <v>64</v>
      </c>
      <c r="I16" s="2">
        <v>124</v>
      </c>
      <c r="J16" s="2">
        <v>152</v>
      </c>
      <c r="K16" s="2">
        <v>-57</v>
      </c>
      <c r="L16" s="2">
        <v>-26</v>
      </c>
      <c r="M16" s="2">
        <v>86</v>
      </c>
      <c r="N16" s="2">
        <v>99</v>
      </c>
      <c r="O16" s="2">
        <v>94</v>
      </c>
      <c r="P16" s="2">
        <v>186</v>
      </c>
      <c r="Q16" s="2">
        <v>153</v>
      </c>
      <c r="R16" s="2">
        <v>150</v>
      </c>
      <c r="S16" s="2">
        <v>89</v>
      </c>
      <c r="T16" s="2">
        <v>171</v>
      </c>
      <c r="U16" s="2">
        <v>222</v>
      </c>
      <c r="V16" s="2">
        <v>-3</v>
      </c>
      <c r="W16" s="2">
        <v>44</v>
      </c>
      <c r="X16" s="2">
        <v>56</v>
      </c>
      <c r="Y16" s="2">
        <v>-36</v>
      </c>
      <c r="Z16" s="2">
        <v>29</v>
      </c>
      <c r="AA16" s="2">
        <v>-58</v>
      </c>
      <c r="AB16" s="2">
        <v>-70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</row>
    <row r="17" spans="1:82" ht="15.75" thickBot="1" x14ac:dyDescent="0.3">
      <c r="A17" s="3" t="str">
        <f>"Bevolking op 31/12"</f>
        <v>Bevolking op 31/12</v>
      </c>
      <c r="B17" s="3">
        <v>755593</v>
      </c>
      <c r="C17" s="3">
        <v>761565</v>
      </c>
      <c r="D17" s="3">
        <v>766833</v>
      </c>
      <c r="E17" s="3">
        <v>771613</v>
      </c>
      <c r="F17" s="3">
        <v>775302</v>
      </c>
      <c r="G17" s="3">
        <v>779969</v>
      </c>
      <c r="H17" s="3">
        <v>783927</v>
      </c>
      <c r="I17" s="3">
        <v>787491</v>
      </c>
      <c r="J17" s="3">
        <v>791178</v>
      </c>
      <c r="K17" s="3">
        <v>794785</v>
      </c>
      <c r="L17" s="3">
        <v>798583</v>
      </c>
      <c r="M17" s="3">
        <v>802528</v>
      </c>
      <c r="N17" s="3">
        <v>805786</v>
      </c>
      <c r="O17" s="3">
        <v>809942</v>
      </c>
      <c r="P17" s="3">
        <v>814658</v>
      </c>
      <c r="Q17" s="3">
        <v>820272</v>
      </c>
      <c r="R17" s="3">
        <v>826690</v>
      </c>
      <c r="S17" s="3">
        <v>833160</v>
      </c>
      <c r="T17" s="3">
        <v>838505</v>
      </c>
      <c r="U17" s="3">
        <v>844621</v>
      </c>
      <c r="V17" s="3">
        <v>849404</v>
      </c>
      <c r="W17" s="3">
        <v>853239</v>
      </c>
      <c r="X17" s="3">
        <v>856280</v>
      </c>
      <c r="Y17" s="3">
        <v>860204</v>
      </c>
      <c r="Z17" s="3">
        <v>863425</v>
      </c>
      <c r="AA17" s="3">
        <v>867413</v>
      </c>
      <c r="AB17" s="3">
        <v>870880</v>
      </c>
      <c r="AC17" s="3">
        <v>873950</v>
      </c>
      <c r="AD17" s="3">
        <v>876912</v>
      </c>
      <c r="AE17" s="3">
        <v>879775</v>
      </c>
      <c r="AF17" s="3">
        <v>882243</v>
      </c>
      <c r="AG17" s="3">
        <v>884355</v>
      </c>
      <c r="AH17" s="3">
        <v>886120</v>
      </c>
      <c r="AI17" s="3">
        <v>887550</v>
      </c>
      <c r="AJ17" s="3">
        <v>888668</v>
      </c>
      <c r="AK17" s="3">
        <v>889530</v>
      </c>
      <c r="AL17" s="3">
        <v>890283</v>
      </c>
      <c r="AM17" s="3">
        <v>890961</v>
      </c>
      <c r="AN17" s="3">
        <v>891571</v>
      </c>
      <c r="AO17" s="3">
        <v>892132</v>
      </c>
      <c r="AP17" s="3">
        <v>892634</v>
      </c>
      <c r="AQ17" s="3">
        <v>893090</v>
      </c>
      <c r="AR17" s="3">
        <v>893490</v>
      </c>
      <c r="AS17" s="3">
        <v>893863</v>
      </c>
      <c r="AT17" s="3">
        <v>894208</v>
      </c>
      <c r="AU17" s="3">
        <v>894473</v>
      </c>
      <c r="AV17" s="3">
        <v>894640</v>
      </c>
      <c r="AW17" s="3">
        <v>894696</v>
      </c>
      <c r="AX17" s="3">
        <v>894631</v>
      </c>
      <c r="AY17" s="3">
        <v>894435</v>
      </c>
      <c r="AZ17" s="3">
        <v>894083</v>
      </c>
      <c r="BA17" s="3">
        <v>893553</v>
      </c>
      <c r="BB17" s="3">
        <v>892849</v>
      </c>
      <c r="BC17" s="3">
        <v>891974</v>
      </c>
      <c r="BD17" s="3">
        <v>890914</v>
      </c>
      <c r="BE17" s="3">
        <v>889682</v>
      </c>
      <c r="BF17" s="3">
        <v>888300</v>
      </c>
      <c r="BG17" s="3">
        <v>886773</v>
      </c>
      <c r="BH17" s="3">
        <v>885122</v>
      </c>
      <c r="BI17" s="3">
        <v>883364</v>
      </c>
      <c r="BJ17" s="3">
        <v>881528</v>
      </c>
      <c r="BK17" s="3">
        <v>879632</v>
      </c>
      <c r="BL17" s="3">
        <v>877701</v>
      </c>
      <c r="BM17" s="3">
        <v>875752</v>
      </c>
      <c r="BN17" s="3">
        <v>873808</v>
      </c>
      <c r="BO17" s="3">
        <v>871898</v>
      </c>
      <c r="BP17" s="3">
        <v>870048</v>
      </c>
      <c r="BQ17" s="3">
        <v>868269</v>
      </c>
      <c r="BR17" s="3">
        <v>866597</v>
      </c>
      <c r="BS17" s="3">
        <v>865024</v>
      </c>
      <c r="BT17" s="3">
        <v>863559</v>
      </c>
      <c r="BU17" s="3">
        <v>862214</v>
      </c>
      <c r="BV17" s="3">
        <v>860986</v>
      </c>
      <c r="BW17" s="3">
        <v>859875</v>
      </c>
      <c r="BX17" s="3">
        <v>858860</v>
      </c>
      <c r="BY17" s="3">
        <v>857935</v>
      </c>
      <c r="BZ17" s="3">
        <v>857075</v>
      </c>
      <c r="CA17" s="3">
        <v>856274</v>
      </c>
      <c r="CB17" s="3">
        <v>855506</v>
      </c>
      <c r="CC17" s="3">
        <v>854772</v>
      </c>
    </row>
    <row r="18" spans="1:82" x14ac:dyDescent="0.25">
      <c r="A18" t="s">
        <v>3</v>
      </c>
    </row>
    <row r="20" spans="1:82" x14ac:dyDescent="0.25">
      <c r="A20" s="1" t="s">
        <v>10</v>
      </c>
    </row>
    <row r="21" spans="1:82" x14ac:dyDescent="0.25">
      <c r="A21" t="s">
        <v>1</v>
      </c>
    </row>
    <row r="22" spans="1:82" ht="15.75" thickBot="1" x14ac:dyDescent="0.3">
      <c r="A22" t="s">
        <v>2</v>
      </c>
    </row>
    <row r="23" spans="1:82" x14ac:dyDescent="0.25">
      <c r="A23" s="4"/>
      <c r="B23" s="5" t="str">
        <f>"1991"</f>
        <v>1991</v>
      </c>
      <c r="C23" s="5" t="str">
        <f>"1992"</f>
        <v>1992</v>
      </c>
      <c r="D23" s="5" t="str">
        <f>"1993"</f>
        <v>1993</v>
      </c>
      <c r="E23" s="5" t="str">
        <f>"1994"</f>
        <v>1994</v>
      </c>
      <c r="F23" s="5" t="str">
        <f>"1995"</f>
        <v>1995</v>
      </c>
      <c r="G23" s="5" t="str">
        <f>"1996"</f>
        <v>1996</v>
      </c>
      <c r="H23" s="5" t="str">
        <f>"1997"</f>
        <v>1997</v>
      </c>
      <c r="I23" s="5" t="str">
        <f>"1998"</f>
        <v>1998</v>
      </c>
      <c r="J23" s="5" t="str">
        <f>"1999"</f>
        <v>1999</v>
      </c>
      <c r="K23" s="5" t="str">
        <f>"2000"</f>
        <v>2000</v>
      </c>
      <c r="L23" s="5" t="str">
        <f>"2001"</f>
        <v>2001</v>
      </c>
      <c r="M23" s="5" t="str">
        <f>"2002"</f>
        <v>2002</v>
      </c>
      <c r="N23" s="5" t="str">
        <f>"2003"</f>
        <v>2003</v>
      </c>
      <c r="O23" s="5" t="str">
        <f>"2004"</f>
        <v>2004</v>
      </c>
      <c r="P23" s="5" t="str">
        <f>"2005"</f>
        <v>2005</v>
      </c>
      <c r="Q23" s="5" t="str">
        <f>"2006"</f>
        <v>2006</v>
      </c>
      <c r="R23" s="5" t="str">
        <f>"2007"</f>
        <v>2007</v>
      </c>
      <c r="S23" s="5" t="str">
        <f>"2008"</f>
        <v>2008</v>
      </c>
      <c r="T23" s="5" t="str">
        <f>"2009"</f>
        <v>2009</v>
      </c>
      <c r="U23" s="5" t="str">
        <f>"2010"</f>
        <v>2010</v>
      </c>
      <c r="V23" s="5" t="str">
        <f>"2011"</f>
        <v>2011</v>
      </c>
      <c r="W23" s="5" t="str">
        <f>"2012"</f>
        <v>2012</v>
      </c>
      <c r="X23" s="5" t="str">
        <f>"2013"</f>
        <v>2013</v>
      </c>
      <c r="Y23" s="5" t="str">
        <f>"2014"</f>
        <v>2014</v>
      </c>
      <c r="Z23" s="5" t="str">
        <f>"2015"</f>
        <v>2015</v>
      </c>
      <c r="AA23" s="5" t="str">
        <f>"2016"</f>
        <v>2016</v>
      </c>
      <c r="AB23" s="5" t="str">
        <f>"2017"</f>
        <v>2017</v>
      </c>
      <c r="AC23" s="5" t="str">
        <f>"2018"</f>
        <v>2018</v>
      </c>
      <c r="AD23" s="5" t="str">
        <f>"2019"</f>
        <v>2019</v>
      </c>
      <c r="AE23" s="5" t="str">
        <f>"2020"</f>
        <v>2020</v>
      </c>
      <c r="AF23" s="5" t="str">
        <f>"2021"</f>
        <v>2021</v>
      </c>
      <c r="AG23" s="5" t="str">
        <f>"2022"</f>
        <v>2022</v>
      </c>
      <c r="AH23" s="5" t="str">
        <f>"2023"</f>
        <v>2023</v>
      </c>
      <c r="AI23" s="5" t="str">
        <f>"2024"</f>
        <v>2024</v>
      </c>
      <c r="AJ23" s="5" t="str">
        <f>"2025"</f>
        <v>2025</v>
      </c>
      <c r="AK23" s="5" t="str">
        <f>"2026"</f>
        <v>2026</v>
      </c>
      <c r="AL23" s="5" t="str">
        <f>"2027"</f>
        <v>2027</v>
      </c>
      <c r="AM23" s="5" t="str">
        <f>"2028"</f>
        <v>2028</v>
      </c>
      <c r="AN23" s="5" t="str">
        <f>"2029"</f>
        <v>2029</v>
      </c>
      <c r="AO23" s="5" t="str">
        <f>"2030"</f>
        <v>2030</v>
      </c>
      <c r="AP23" s="5" t="str">
        <f>"2031"</f>
        <v>2031</v>
      </c>
      <c r="AQ23" s="5" t="str">
        <f>"2032"</f>
        <v>2032</v>
      </c>
      <c r="AR23" s="5" t="str">
        <f>"2033"</f>
        <v>2033</v>
      </c>
      <c r="AS23" s="5" t="str">
        <f>"2034"</f>
        <v>2034</v>
      </c>
      <c r="AT23" s="5" t="str">
        <f>"2035"</f>
        <v>2035</v>
      </c>
      <c r="AU23" s="5" t="str">
        <f>"2036"</f>
        <v>2036</v>
      </c>
      <c r="AV23" s="5" t="str">
        <f>"2037"</f>
        <v>2037</v>
      </c>
      <c r="AW23" s="5" t="str">
        <f>"2038"</f>
        <v>2038</v>
      </c>
      <c r="AX23" s="5" t="str">
        <f>"2039"</f>
        <v>2039</v>
      </c>
      <c r="AY23" s="5" t="str">
        <f>"2040"</f>
        <v>2040</v>
      </c>
      <c r="AZ23" s="5" t="str">
        <f>"2041"</f>
        <v>2041</v>
      </c>
      <c r="BA23" s="5" t="str">
        <f>"2042"</f>
        <v>2042</v>
      </c>
      <c r="BB23" s="5" t="str">
        <f>"2043"</f>
        <v>2043</v>
      </c>
      <c r="BC23" s="5" t="str">
        <f>"2044"</f>
        <v>2044</v>
      </c>
      <c r="BD23" s="5" t="str">
        <f>"2045"</f>
        <v>2045</v>
      </c>
      <c r="BE23" s="5" t="str">
        <f>"2046"</f>
        <v>2046</v>
      </c>
      <c r="BF23" s="5" t="str">
        <f>"2047"</f>
        <v>2047</v>
      </c>
      <c r="BG23" s="5" t="str">
        <f>"2048"</f>
        <v>2048</v>
      </c>
      <c r="BH23" s="5" t="str">
        <f>"2049"</f>
        <v>2049</v>
      </c>
      <c r="BI23" s="5" t="str">
        <f>"2050"</f>
        <v>2050</v>
      </c>
      <c r="BJ23" s="5" t="str">
        <f>"2051"</f>
        <v>2051</v>
      </c>
      <c r="BK23" s="5" t="str">
        <f>"2052"</f>
        <v>2052</v>
      </c>
      <c r="BL23" s="5" t="str">
        <f>"2053"</f>
        <v>2053</v>
      </c>
      <c r="BM23" s="5" t="str">
        <f>"2054"</f>
        <v>2054</v>
      </c>
      <c r="BN23" s="5" t="str">
        <f>"2055"</f>
        <v>2055</v>
      </c>
      <c r="BO23" s="5" t="str">
        <f>"2056"</f>
        <v>2056</v>
      </c>
      <c r="BP23" s="5" t="str">
        <f>"2057"</f>
        <v>2057</v>
      </c>
      <c r="BQ23" s="5" t="str">
        <f>"2058"</f>
        <v>2058</v>
      </c>
      <c r="BR23" s="5" t="str">
        <f>"2059"</f>
        <v>2059</v>
      </c>
      <c r="BS23" s="5" t="str">
        <f>"2060"</f>
        <v>2060</v>
      </c>
      <c r="BT23" s="5" t="str">
        <f>"2061"</f>
        <v>2061</v>
      </c>
      <c r="BU23" s="5" t="str">
        <f>"2062"</f>
        <v>2062</v>
      </c>
      <c r="BV23" s="5" t="str">
        <f>"2063"</f>
        <v>2063</v>
      </c>
      <c r="BW23" s="5" t="str">
        <f>"2064"</f>
        <v>2064</v>
      </c>
      <c r="BX23" s="5" t="str">
        <f>"2065"</f>
        <v>2065</v>
      </c>
      <c r="BY23" s="5" t="str">
        <f>"2066"</f>
        <v>2066</v>
      </c>
      <c r="BZ23" s="5" t="str">
        <f>"2067"</f>
        <v>2067</v>
      </c>
      <c r="CA23" s="5" t="str">
        <f>"2068"</f>
        <v>2068</v>
      </c>
      <c r="CB23" s="5" t="str">
        <f>"2069"</f>
        <v>2069</v>
      </c>
      <c r="CC23" s="5" t="str">
        <f>"2070"</f>
        <v>2070</v>
      </c>
      <c r="CD23" s="1"/>
    </row>
    <row r="24" spans="1:82" x14ac:dyDescent="0.25">
      <c r="A24" s="2" t="str">
        <f>"Bevolking op 01/01"</f>
        <v>Bevolking op 01/01</v>
      </c>
      <c r="B24" s="2">
        <v>376430</v>
      </c>
      <c r="C24" s="2">
        <v>379128</v>
      </c>
      <c r="D24" s="2">
        <v>381957</v>
      </c>
      <c r="E24" s="2">
        <v>384439</v>
      </c>
      <c r="F24" s="2">
        <v>386789</v>
      </c>
      <c r="G24" s="2">
        <v>388367</v>
      </c>
      <c r="H24" s="2">
        <v>390530</v>
      </c>
      <c r="I24" s="2">
        <v>392283</v>
      </c>
      <c r="J24" s="2">
        <v>393974</v>
      </c>
      <c r="K24" s="2">
        <v>395579</v>
      </c>
      <c r="L24" s="2">
        <v>397211</v>
      </c>
      <c r="M24" s="2">
        <v>399115</v>
      </c>
      <c r="N24" s="2">
        <v>400872</v>
      </c>
      <c r="O24" s="2">
        <v>402353</v>
      </c>
      <c r="P24" s="2">
        <v>404376</v>
      </c>
      <c r="Q24" s="2">
        <v>406524</v>
      </c>
      <c r="R24" s="2">
        <v>409142</v>
      </c>
      <c r="S24" s="2">
        <v>412262</v>
      </c>
      <c r="T24" s="2">
        <v>415414</v>
      </c>
      <c r="U24" s="2">
        <v>417866</v>
      </c>
      <c r="V24" s="2">
        <v>421048</v>
      </c>
      <c r="W24" s="2">
        <v>423387</v>
      </c>
      <c r="X24" s="2">
        <v>425231</v>
      </c>
      <c r="Y24" s="2">
        <v>426532</v>
      </c>
      <c r="Z24" s="2">
        <v>428384</v>
      </c>
      <c r="AA24" s="2">
        <v>430010</v>
      </c>
      <c r="AB24" s="2">
        <v>432005</v>
      </c>
      <c r="AC24" s="2">
        <v>433782</v>
      </c>
      <c r="AD24" s="2">
        <v>435332</v>
      </c>
      <c r="AE24" s="2">
        <v>436824</v>
      </c>
      <c r="AF24" s="2">
        <v>438245</v>
      </c>
      <c r="AG24" s="2">
        <v>439459</v>
      </c>
      <c r="AH24" s="2">
        <v>440474</v>
      </c>
      <c r="AI24" s="2">
        <v>441300</v>
      </c>
      <c r="AJ24" s="2">
        <v>441944</v>
      </c>
      <c r="AK24" s="2">
        <v>442423</v>
      </c>
      <c r="AL24" s="2">
        <v>442765</v>
      </c>
      <c r="AM24" s="2">
        <v>443045</v>
      </c>
      <c r="AN24" s="2">
        <v>443293</v>
      </c>
      <c r="AO24" s="2">
        <v>443503</v>
      </c>
      <c r="AP24" s="2">
        <v>443685</v>
      </c>
      <c r="AQ24" s="2">
        <v>443837</v>
      </c>
      <c r="AR24" s="2">
        <v>443971</v>
      </c>
      <c r="AS24" s="2">
        <v>444085</v>
      </c>
      <c r="AT24" s="2">
        <v>444184</v>
      </c>
      <c r="AU24" s="2">
        <v>444269</v>
      </c>
      <c r="AV24" s="2">
        <v>444313</v>
      </c>
      <c r="AW24" s="2">
        <v>444314</v>
      </c>
      <c r="AX24" s="2">
        <v>444257</v>
      </c>
      <c r="AY24" s="2">
        <v>444150</v>
      </c>
      <c r="AZ24" s="2">
        <v>443986</v>
      </c>
      <c r="BA24" s="2">
        <v>443759</v>
      </c>
      <c r="BB24" s="2">
        <v>443455</v>
      </c>
      <c r="BC24" s="2">
        <v>443074</v>
      </c>
      <c r="BD24" s="2">
        <v>442622</v>
      </c>
      <c r="BE24" s="2">
        <v>442090</v>
      </c>
      <c r="BF24" s="2">
        <v>441485</v>
      </c>
      <c r="BG24" s="2">
        <v>440812</v>
      </c>
      <c r="BH24" s="2">
        <v>440079</v>
      </c>
      <c r="BI24" s="2">
        <v>439295</v>
      </c>
      <c r="BJ24" s="2">
        <v>438471</v>
      </c>
      <c r="BK24" s="2">
        <v>437613</v>
      </c>
      <c r="BL24" s="2">
        <v>436737</v>
      </c>
      <c r="BM24" s="2">
        <v>435851</v>
      </c>
      <c r="BN24" s="2">
        <v>434963</v>
      </c>
      <c r="BO24" s="2">
        <v>434082</v>
      </c>
      <c r="BP24" s="2">
        <v>433223</v>
      </c>
      <c r="BQ24" s="2">
        <v>432397</v>
      </c>
      <c r="BR24" s="2">
        <v>431607</v>
      </c>
      <c r="BS24" s="2">
        <v>430878</v>
      </c>
      <c r="BT24" s="2">
        <v>430199</v>
      </c>
      <c r="BU24" s="2">
        <v>429572</v>
      </c>
      <c r="BV24" s="2">
        <v>429010</v>
      </c>
      <c r="BW24" s="2">
        <v>428500</v>
      </c>
      <c r="BX24" s="2">
        <v>428045</v>
      </c>
      <c r="BY24" s="2">
        <v>427633</v>
      </c>
      <c r="BZ24" s="2">
        <v>427265</v>
      </c>
      <c r="CA24" s="2">
        <v>426928</v>
      </c>
      <c r="CB24" s="2">
        <v>426618</v>
      </c>
      <c r="CC24" s="2">
        <v>426322</v>
      </c>
    </row>
    <row r="25" spans="1:82" x14ac:dyDescent="0.25">
      <c r="A25" s="2" t="str">
        <f>"Natuurlijk saldo"</f>
        <v>Natuurlijk saldo</v>
      </c>
      <c r="B25" s="2">
        <v>2067</v>
      </c>
      <c r="C25" s="2">
        <v>1837</v>
      </c>
      <c r="D25" s="2">
        <v>1586</v>
      </c>
      <c r="E25" s="2">
        <v>1446</v>
      </c>
      <c r="F25" s="2">
        <v>1242</v>
      </c>
      <c r="G25" s="2">
        <v>1191</v>
      </c>
      <c r="H25" s="2">
        <v>1284</v>
      </c>
      <c r="I25" s="2">
        <v>1102</v>
      </c>
      <c r="J25" s="2">
        <v>964</v>
      </c>
      <c r="K25" s="2">
        <v>872</v>
      </c>
      <c r="L25" s="2">
        <v>889</v>
      </c>
      <c r="M25" s="2">
        <v>655</v>
      </c>
      <c r="N25" s="2">
        <v>504</v>
      </c>
      <c r="O25" s="2">
        <v>946</v>
      </c>
      <c r="P25" s="2">
        <v>929</v>
      </c>
      <c r="Q25" s="2">
        <v>850</v>
      </c>
      <c r="R25" s="2">
        <v>1120</v>
      </c>
      <c r="S25" s="2">
        <v>1075</v>
      </c>
      <c r="T25" s="2">
        <v>1099</v>
      </c>
      <c r="U25" s="2">
        <v>1075</v>
      </c>
      <c r="V25" s="2">
        <v>1058</v>
      </c>
      <c r="W25" s="2">
        <v>856</v>
      </c>
      <c r="X25" s="2">
        <v>622</v>
      </c>
      <c r="Y25" s="2">
        <v>855</v>
      </c>
      <c r="Z25" s="2">
        <v>464</v>
      </c>
      <c r="AA25" s="2">
        <v>461</v>
      </c>
      <c r="AB25" s="2">
        <v>326</v>
      </c>
      <c r="AC25" s="2">
        <v>148</v>
      </c>
      <c r="AD25" s="2">
        <v>99</v>
      </c>
      <c r="AE25" s="2">
        <v>42</v>
      </c>
      <c r="AF25" s="2">
        <v>-10</v>
      </c>
      <c r="AG25" s="2">
        <v>-74</v>
      </c>
      <c r="AH25" s="2">
        <v>-134</v>
      </c>
      <c r="AI25" s="2">
        <v>-196</v>
      </c>
      <c r="AJ25" s="2">
        <v>-251</v>
      </c>
      <c r="AK25" s="2">
        <v>-299</v>
      </c>
      <c r="AL25" s="2">
        <v>-343</v>
      </c>
      <c r="AM25" s="2">
        <v>-377</v>
      </c>
      <c r="AN25" s="2">
        <v>-396</v>
      </c>
      <c r="AO25" s="2">
        <v>-410</v>
      </c>
      <c r="AP25" s="2">
        <v>-461</v>
      </c>
      <c r="AQ25" s="2">
        <v>-505</v>
      </c>
      <c r="AR25" s="2">
        <v>-544</v>
      </c>
      <c r="AS25" s="2">
        <v>-577</v>
      </c>
      <c r="AT25" s="2">
        <v>-612</v>
      </c>
      <c r="AU25" s="2">
        <v>-646</v>
      </c>
      <c r="AV25" s="2">
        <v>-690</v>
      </c>
      <c r="AW25" s="2">
        <v>-741</v>
      </c>
      <c r="AX25" s="2">
        <v>-799</v>
      </c>
      <c r="AY25" s="2">
        <v>-866</v>
      </c>
      <c r="AZ25" s="2">
        <v>-937</v>
      </c>
      <c r="BA25" s="2">
        <v>-1013</v>
      </c>
      <c r="BB25" s="2">
        <v>-1091</v>
      </c>
      <c r="BC25" s="2">
        <v>-1171</v>
      </c>
      <c r="BD25" s="2">
        <v>-1246</v>
      </c>
      <c r="BE25" s="2">
        <v>-1319</v>
      </c>
      <c r="BF25" s="2">
        <v>-1387</v>
      </c>
      <c r="BG25" s="2">
        <v>-1443</v>
      </c>
      <c r="BH25" s="2">
        <v>-1490</v>
      </c>
      <c r="BI25" s="2">
        <v>-1531</v>
      </c>
      <c r="BJ25" s="2">
        <v>-1560</v>
      </c>
      <c r="BK25" s="2">
        <v>-1580</v>
      </c>
      <c r="BL25" s="2">
        <v>-1587</v>
      </c>
      <c r="BM25" s="2">
        <v>-1584</v>
      </c>
      <c r="BN25" s="2">
        <v>-1572</v>
      </c>
      <c r="BO25" s="2">
        <v>-1547</v>
      </c>
      <c r="BP25" s="2">
        <v>-1511</v>
      </c>
      <c r="BQ25" s="2">
        <v>-1467</v>
      </c>
      <c r="BR25" s="2">
        <v>-1413</v>
      </c>
      <c r="BS25" s="2">
        <v>-1356</v>
      </c>
      <c r="BT25" s="2">
        <v>-1299</v>
      </c>
      <c r="BU25" s="2">
        <v>-1239</v>
      </c>
      <c r="BV25" s="2">
        <v>-1183</v>
      </c>
      <c r="BW25" s="2">
        <v>-1130</v>
      </c>
      <c r="BX25" s="2">
        <v>-1082</v>
      </c>
      <c r="BY25" s="2">
        <v>-1041</v>
      </c>
      <c r="BZ25" s="2">
        <v>-1011</v>
      </c>
      <c r="CA25" s="2">
        <v>-987</v>
      </c>
      <c r="CB25" s="2">
        <v>-972</v>
      </c>
      <c r="CC25" s="2">
        <v>-965</v>
      </c>
    </row>
    <row r="26" spans="1:82" x14ac:dyDescent="0.25">
      <c r="A26" s="2" t="str">
        <f>"Geboorten"</f>
        <v>Geboorten</v>
      </c>
      <c r="B26" s="2">
        <v>5023</v>
      </c>
      <c r="C26" s="2">
        <v>4941</v>
      </c>
      <c r="D26" s="2">
        <v>4726</v>
      </c>
      <c r="E26" s="2">
        <v>4463</v>
      </c>
      <c r="F26" s="2">
        <v>4383</v>
      </c>
      <c r="G26" s="2">
        <v>4307</v>
      </c>
      <c r="H26" s="2">
        <v>4356</v>
      </c>
      <c r="I26" s="2">
        <v>4166</v>
      </c>
      <c r="J26" s="2">
        <v>4156</v>
      </c>
      <c r="K26" s="2">
        <v>4156</v>
      </c>
      <c r="L26" s="2">
        <v>4129</v>
      </c>
      <c r="M26" s="2">
        <v>4045</v>
      </c>
      <c r="N26" s="2">
        <v>3984</v>
      </c>
      <c r="O26" s="2">
        <v>4145</v>
      </c>
      <c r="P26" s="2">
        <v>4199</v>
      </c>
      <c r="Q26" s="2">
        <v>4145</v>
      </c>
      <c r="R26" s="2">
        <v>4429</v>
      </c>
      <c r="S26" s="2">
        <v>4543</v>
      </c>
      <c r="T26" s="2">
        <v>4554</v>
      </c>
      <c r="U26" s="2">
        <v>4576</v>
      </c>
      <c r="V26" s="2">
        <v>4625</v>
      </c>
      <c r="W26" s="2">
        <v>4537</v>
      </c>
      <c r="X26" s="2">
        <v>4296</v>
      </c>
      <c r="Y26" s="2">
        <v>4385</v>
      </c>
      <c r="Z26" s="2">
        <v>4196</v>
      </c>
      <c r="AA26" s="2">
        <v>4223</v>
      </c>
      <c r="AB26" s="2">
        <v>4105</v>
      </c>
      <c r="AC26" s="2">
        <v>4050</v>
      </c>
      <c r="AD26" s="2">
        <v>4058</v>
      </c>
      <c r="AE26" s="2">
        <v>4062</v>
      </c>
      <c r="AF26" s="2">
        <v>4063</v>
      </c>
      <c r="AG26" s="2">
        <v>4053</v>
      </c>
      <c r="AH26" s="2">
        <v>4039</v>
      </c>
      <c r="AI26" s="2">
        <v>4024</v>
      </c>
      <c r="AJ26" s="2">
        <v>4010</v>
      </c>
      <c r="AK26" s="2">
        <v>4002</v>
      </c>
      <c r="AL26" s="2">
        <v>3997</v>
      </c>
      <c r="AM26" s="2">
        <v>4002</v>
      </c>
      <c r="AN26" s="2">
        <v>4021</v>
      </c>
      <c r="AO26" s="2">
        <v>4051</v>
      </c>
      <c r="AP26" s="2">
        <v>4043</v>
      </c>
      <c r="AQ26" s="2">
        <v>4047</v>
      </c>
      <c r="AR26" s="2">
        <v>4057</v>
      </c>
      <c r="AS26" s="2">
        <v>4075</v>
      </c>
      <c r="AT26" s="2">
        <v>4097</v>
      </c>
      <c r="AU26" s="2">
        <v>4123</v>
      </c>
      <c r="AV26" s="2">
        <v>4142</v>
      </c>
      <c r="AW26" s="2">
        <v>4154</v>
      </c>
      <c r="AX26" s="2">
        <v>4159</v>
      </c>
      <c r="AY26" s="2">
        <v>4155</v>
      </c>
      <c r="AZ26" s="2">
        <v>4144</v>
      </c>
      <c r="BA26" s="2">
        <v>4127</v>
      </c>
      <c r="BB26" s="2">
        <v>4106</v>
      </c>
      <c r="BC26" s="2">
        <v>4079</v>
      </c>
      <c r="BD26" s="2">
        <v>4053</v>
      </c>
      <c r="BE26" s="2">
        <v>4026</v>
      </c>
      <c r="BF26" s="2">
        <v>4000</v>
      </c>
      <c r="BG26" s="2">
        <v>3980</v>
      </c>
      <c r="BH26" s="2">
        <v>3962</v>
      </c>
      <c r="BI26" s="2">
        <v>3944</v>
      </c>
      <c r="BJ26" s="2">
        <v>3929</v>
      </c>
      <c r="BK26" s="2">
        <v>3918</v>
      </c>
      <c r="BL26" s="2">
        <v>3910</v>
      </c>
      <c r="BM26" s="2">
        <v>3903</v>
      </c>
      <c r="BN26" s="2">
        <v>3897</v>
      </c>
      <c r="BO26" s="2">
        <v>3894</v>
      </c>
      <c r="BP26" s="2">
        <v>3894</v>
      </c>
      <c r="BQ26" s="2">
        <v>3895</v>
      </c>
      <c r="BR26" s="2">
        <v>3901</v>
      </c>
      <c r="BS26" s="2">
        <v>3905</v>
      </c>
      <c r="BT26" s="2">
        <v>3910</v>
      </c>
      <c r="BU26" s="2">
        <v>3917</v>
      </c>
      <c r="BV26" s="2">
        <v>3923</v>
      </c>
      <c r="BW26" s="2">
        <v>3930</v>
      </c>
      <c r="BX26" s="2">
        <v>3936</v>
      </c>
      <c r="BY26" s="2">
        <v>3941</v>
      </c>
      <c r="BZ26" s="2">
        <v>3944</v>
      </c>
      <c r="CA26" s="2">
        <v>3947</v>
      </c>
      <c r="CB26" s="2">
        <v>3947</v>
      </c>
      <c r="CC26" s="2">
        <v>3944</v>
      </c>
    </row>
    <row r="27" spans="1:82" x14ac:dyDescent="0.25">
      <c r="A27" s="2" t="str">
        <f>"Overlijdens"</f>
        <v>Overlijdens</v>
      </c>
      <c r="B27" s="2">
        <v>2956</v>
      </c>
      <c r="C27" s="2">
        <v>3104</v>
      </c>
      <c r="D27" s="2">
        <v>3140</v>
      </c>
      <c r="E27" s="2">
        <v>3017</v>
      </c>
      <c r="F27" s="2">
        <v>3141</v>
      </c>
      <c r="G27" s="2">
        <v>3116</v>
      </c>
      <c r="H27" s="2">
        <v>3072</v>
      </c>
      <c r="I27" s="2">
        <v>3064</v>
      </c>
      <c r="J27" s="2">
        <v>3192</v>
      </c>
      <c r="K27" s="2">
        <v>3284</v>
      </c>
      <c r="L27" s="2">
        <v>3240</v>
      </c>
      <c r="M27" s="2">
        <v>3390</v>
      </c>
      <c r="N27" s="2">
        <v>3480</v>
      </c>
      <c r="O27" s="2">
        <v>3199</v>
      </c>
      <c r="P27" s="2">
        <v>3270</v>
      </c>
      <c r="Q27" s="2">
        <v>3295</v>
      </c>
      <c r="R27" s="2">
        <v>3309</v>
      </c>
      <c r="S27" s="2">
        <v>3468</v>
      </c>
      <c r="T27" s="2">
        <v>3455</v>
      </c>
      <c r="U27" s="2">
        <v>3501</v>
      </c>
      <c r="V27" s="2">
        <v>3567</v>
      </c>
      <c r="W27" s="2">
        <v>3681</v>
      </c>
      <c r="X27" s="2">
        <v>3674</v>
      </c>
      <c r="Y27" s="2">
        <v>3530</v>
      </c>
      <c r="Z27" s="2">
        <v>3732</v>
      </c>
      <c r="AA27" s="2">
        <v>3762</v>
      </c>
      <c r="AB27" s="2">
        <v>3779</v>
      </c>
      <c r="AC27" s="2">
        <v>3902</v>
      </c>
      <c r="AD27" s="2">
        <v>3959</v>
      </c>
      <c r="AE27" s="2">
        <v>4020</v>
      </c>
      <c r="AF27" s="2">
        <v>4073</v>
      </c>
      <c r="AG27" s="2">
        <v>4127</v>
      </c>
      <c r="AH27" s="2">
        <v>4173</v>
      </c>
      <c r="AI27" s="2">
        <v>4220</v>
      </c>
      <c r="AJ27" s="2">
        <v>4261</v>
      </c>
      <c r="AK27" s="2">
        <v>4301</v>
      </c>
      <c r="AL27" s="2">
        <v>4340</v>
      </c>
      <c r="AM27" s="2">
        <v>4379</v>
      </c>
      <c r="AN27" s="2">
        <v>4417</v>
      </c>
      <c r="AO27" s="2">
        <v>4461</v>
      </c>
      <c r="AP27" s="2">
        <v>4504</v>
      </c>
      <c r="AQ27" s="2">
        <v>4552</v>
      </c>
      <c r="AR27" s="2">
        <v>4601</v>
      </c>
      <c r="AS27" s="2">
        <v>4652</v>
      </c>
      <c r="AT27" s="2">
        <v>4709</v>
      </c>
      <c r="AU27" s="2">
        <v>4769</v>
      </c>
      <c r="AV27" s="2">
        <v>4832</v>
      </c>
      <c r="AW27" s="2">
        <v>4895</v>
      </c>
      <c r="AX27" s="2">
        <v>4958</v>
      </c>
      <c r="AY27" s="2">
        <v>5021</v>
      </c>
      <c r="AZ27" s="2">
        <v>5081</v>
      </c>
      <c r="BA27" s="2">
        <v>5140</v>
      </c>
      <c r="BB27" s="2">
        <v>5197</v>
      </c>
      <c r="BC27" s="2">
        <v>5250</v>
      </c>
      <c r="BD27" s="2">
        <v>5299</v>
      </c>
      <c r="BE27" s="2">
        <v>5345</v>
      </c>
      <c r="BF27" s="2">
        <v>5387</v>
      </c>
      <c r="BG27" s="2">
        <v>5423</v>
      </c>
      <c r="BH27" s="2">
        <v>5452</v>
      </c>
      <c r="BI27" s="2">
        <v>5475</v>
      </c>
      <c r="BJ27" s="2">
        <v>5489</v>
      </c>
      <c r="BK27" s="2">
        <v>5498</v>
      </c>
      <c r="BL27" s="2">
        <v>5497</v>
      </c>
      <c r="BM27" s="2">
        <v>5487</v>
      </c>
      <c r="BN27" s="2">
        <v>5469</v>
      </c>
      <c r="BO27" s="2">
        <v>5441</v>
      </c>
      <c r="BP27" s="2">
        <v>5405</v>
      </c>
      <c r="BQ27" s="2">
        <v>5362</v>
      </c>
      <c r="BR27" s="2">
        <v>5314</v>
      </c>
      <c r="BS27" s="2">
        <v>5261</v>
      </c>
      <c r="BT27" s="2">
        <v>5209</v>
      </c>
      <c r="BU27" s="2">
        <v>5156</v>
      </c>
      <c r="BV27" s="2">
        <v>5106</v>
      </c>
      <c r="BW27" s="2">
        <v>5060</v>
      </c>
      <c r="BX27" s="2">
        <v>5018</v>
      </c>
      <c r="BY27" s="2">
        <v>4982</v>
      </c>
      <c r="BZ27" s="2">
        <v>4955</v>
      </c>
      <c r="CA27" s="2">
        <v>4934</v>
      </c>
      <c r="CB27" s="2">
        <v>4919</v>
      </c>
      <c r="CC27" s="2">
        <v>4909</v>
      </c>
    </row>
    <row r="28" spans="1:82" x14ac:dyDescent="0.25">
      <c r="A28" s="2" t="str">
        <f>"Intern migratiesaldo"</f>
        <v>Intern migratiesaldo</v>
      </c>
      <c r="B28" s="2">
        <v>3</v>
      </c>
      <c r="C28" s="2">
        <v>97</v>
      </c>
      <c r="D28" s="2">
        <v>-70</v>
      </c>
      <c r="E28" s="2">
        <v>86</v>
      </c>
      <c r="F28" s="2">
        <v>-49</v>
      </c>
      <c r="G28" s="2">
        <v>-144</v>
      </c>
      <c r="H28" s="2">
        <v>-201</v>
      </c>
      <c r="I28" s="2">
        <v>-237</v>
      </c>
      <c r="J28" s="2">
        <v>-262</v>
      </c>
      <c r="K28" s="2">
        <v>-404</v>
      </c>
      <c r="L28" s="2">
        <v>-543</v>
      </c>
      <c r="M28" s="2">
        <v>-555</v>
      </c>
      <c r="N28" s="2">
        <v>-430</v>
      </c>
      <c r="O28" s="2">
        <v>-408</v>
      </c>
      <c r="P28" s="2">
        <v>-324</v>
      </c>
      <c r="Q28" s="2">
        <v>-8</v>
      </c>
      <c r="R28" s="2">
        <v>2</v>
      </c>
      <c r="S28" s="2">
        <v>57</v>
      </c>
      <c r="T28" s="2">
        <v>-117</v>
      </c>
      <c r="U28" s="2">
        <v>45</v>
      </c>
      <c r="V28" s="2">
        <v>75</v>
      </c>
      <c r="W28" s="2">
        <v>101</v>
      </c>
      <c r="X28" s="2">
        <v>78</v>
      </c>
      <c r="Y28" s="2">
        <v>160</v>
      </c>
      <c r="Z28" s="2">
        <v>-81</v>
      </c>
      <c r="AA28" s="2">
        <v>-369</v>
      </c>
      <c r="AB28" s="2">
        <v>-197</v>
      </c>
      <c r="AC28" s="2">
        <v>-160</v>
      </c>
      <c r="AD28" s="2">
        <v>-168</v>
      </c>
      <c r="AE28" s="2">
        <v>-171</v>
      </c>
      <c r="AF28" s="2">
        <v>-183</v>
      </c>
      <c r="AG28" s="2">
        <v>-182</v>
      </c>
      <c r="AH28" s="2">
        <v>-180</v>
      </c>
      <c r="AI28" s="2">
        <v>-185</v>
      </c>
      <c r="AJ28" s="2">
        <v>-185</v>
      </c>
      <c r="AK28" s="2">
        <v>-190</v>
      </c>
      <c r="AL28" s="2">
        <v>-197</v>
      </c>
      <c r="AM28" s="2">
        <v>-196</v>
      </c>
      <c r="AN28" s="2">
        <v>-207</v>
      </c>
      <c r="AO28" s="2">
        <v>-214</v>
      </c>
      <c r="AP28" s="2">
        <v>-221</v>
      </c>
      <c r="AQ28" s="2">
        <v>-225</v>
      </c>
      <c r="AR28" s="2">
        <v>-230</v>
      </c>
      <c r="AS28" s="2">
        <v>-235</v>
      </c>
      <c r="AT28" s="2">
        <v>-237</v>
      </c>
      <c r="AU28" s="2">
        <v>-240</v>
      </c>
      <c r="AV28" s="2">
        <v>-239</v>
      </c>
      <c r="AW28" s="2">
        <v>-245</v>
      </c>
      <c r="AX28" s="2">
        <v>-236</v>
      </c>
      <c r="AY28" s="2">
        <v>-227</v>
      </c>
      <c r="AZ28" s="2">
        <v>-219</v>
      </c>
      <c r="BA28" s="2">
        <v>-219</v>
      </c>
      <c r="BB28" s="2">
        <v>-218</v>
      </c>
      <c r="BC28" s="2">
        <v>-210</v>
      </c>
      <c r="BD28" s="2">
        <v>-213</v>
      </c>
      <c r="BE28" s="2">
        <v>-214</v>
      </c>
      <c r="BF28" s="2">
        <v>-213</v>
      </c>
      <c r="BG28" s="2">
        <v>-217</v>
      </c>
      <c r="BH28" s="2">
        <v>-219</v>
      </c>
      <c r="BI28" s="2">
        <v>-217</v>
      </c>
      <c r="BJ28" s="2">
        <v>-220</v>
      </c>
      <c r="BK28" s="2">
        <v>-218</v>
      </c>
      <c r="BL28" s="2">
        <v>-220</v>
      </c>
      <c r="BM28" s="2">
        <v>-221</v>
      </c>
      <c r="BN28" s="2">
        <v>-226</v>
      </c>
      <c r="BO28" s="2">
        <v>-227</v>
      </c>
      <c r="BP28" s="2">
        <v>-229</v>
      </c>
      <c r="BQ28" s="2">
        <v>-235</v>
      </c>
      <c r="BR28" s="2">
        <v>-227</v>
      </c>
      <c r="BS28" s="2">
        <v>-234</v>
      </c>
      <c r="BT28" s="2">
        <v>-236</v>
      </c>
      <c r="BU28" s="2">
        <v>-231</v>
      </c>
      <c r="BV28" s="2">
        <v>-231</v>
      </c>
      <c r="BW28" s="2">
        <v>-230</v>
      </c>
      <c r="BX28" s="2">
        <v>-233</v>
      </c>
      <c r="BY28" s="2">
        <v>-231</v>
      </c>
      <c r="BZ28" s="2">
        <v>-228</v>
      </c>
      <c r="CA28" s="2">
        <v>-227</v>
      </c>
      <c r="CB28" s="2">
        <v>-225</v>
      </c>
      <c r="CC28" s="2">
        <v>-222</v>
      </c>
    </row>
    <row r="29" spans="1:82" x14ac:dyDescent="0.25">
      <c r="A29" s="2" t="str">
        <f>"Interne immigratie"</f>
        <v>Interne immigratie</v>
      </c>
      <c r="B29" s="2">
        <v>2170</v>
      </c>
      <c r="C29" s="2">
        <v>2358</v>
      </c>
      <c r="D29" s="2">
        <v>2330</v>
      </c>
      <c r="E29" s="2">
        <v>2482</v>
      </c>
      <c r="F29" s="2">
        <v>2381</v>
      </c>
      <c r="G29" s="2">
        <v>2425</v>
      </c>
      <c r="H29" s="2">
        <v>2339</v>
      </c>
      <c r="I29" s="2">
        <v>2383</v>
      </c>
      <c r="J29" s="2">
        <v>2433</v>
      </c>
      <c r="K29" s="2">
        <v>2296</v>
      </c>
      <c r="L29" s="2">
        <v>2280</v>
      </c>
      <c r="M29" s="2">
        <v>2379</v>
      </c>
      <c r="N29" s="2">
        <v>2495</v>
      </c>
      <c r="O29" s="2">
        <v>2559</v>
      </c>
      <c r="P29" s="2">
        <v>2797</v>
      </c>
      <c r="Q29" s="2">
        <v>3017</v>
      </c>
      <c r="R29" s="2">
        <v>3068</v>
      </c>
      <c r="S29" s="2">
        <v>3236</v>
      </c>
      <c r="T29" s="2">
        <v>3053</v>
      </c>
      <c r="U29" s="2">
        <v>3538</v>
      </c>
      <c r="V29" s="2">
        <v>3516</v>
      </c>
      <c r="W29" s="2">
        <v>3630</v>
      </c>
      <c r="X29" s="2">
        <v>3525</v>
      </c>
      <c r="Y29" s="2">
        <v>3706</v>
      </c>
      <c r="Z29" s="2">
        <v>3450</v>
      </c>
      <c r="AA29" s="2">
        <v>3760</v>
      </c>
      <c r="AB29" s="2">
        <v>3935</v>
      </c>
      <c r="AC29" s="2">
        <v>3756</v>
      </c>
      <c r="AD29" s="2">
        <v>3775</v>
      </c>
      <c r="AE29" s="2">
        <v>3789</v>
      </c>
      <c r="AF29" s="2">
        <v>3799</v>
      </c>
      <c r="AG29" s="2">
        <v>3809</v>
      </c>
      <c r="AH29" s="2">
        <v>3820</v>
      </c>
      <c r="AI29" s="2">
        <v>3822</v>
      </c>
      <c r="AJ29" s="2">
        <v>3823</v>
      </c>
      <c r="AK29" s="2">
        <v>3823</v>
      </c>
      <c r="AL29" s="2">
        <v>3819</v>
      </c>
      <c r="AM29" s="2">
        <v>3826</v>
      </c>
      <c r="AN29" s="2">
        <v>3828</v>
      </c>
      <c r="AO29" s="2">
        <v>3831</v>
      </c>
      <c r="AP29" s="2">
        <v>3838</v>
      </c>
      <c r="AQ29" s="2">
        <v>3850</v>
      </c>
      <c r="AR29" s="2">
        <v>3857</v>
      </c>
      <c r="AS29" s="2">
        <v>3874</v>
      </c>
      <c r="AT29" s="2">
        <v>3882</v>
      </c>
      <c r="AU29" s="2">
        <v>3890</v>
      </c>
      <c r="AV29" s="2">
        <v>3900</v>
      </c>
      <c r="AW29" s="2">
        <v>3903</v>
      </c>
      <c r="AX29" s="2">
        <v>3908</v>
      </c>
      <c r="AY29" s="2">
        <v>3916</v>
      </c>
      <c r="AZ29" s="2">
        <v>3923</v>
      </c>
      <c r="BA29" s="2">
        <v>3923</v>
      </c>
      <c r="BB29" s="2">
        <v>3927</v>
      </c>
      <c r="BC29" s="2">
        <v>3935</v>
      </c>
      <c r="BD29" s="2">
        <v>3933</v>
      </c>
      <c r="BE29" s="2">
        <v>3938</v>
      </c>
      <c r="BF29" s="2">
        <v>3939</v>
      </c>
      <c r="BG29" s="2">
        <v>3945</v>
      </c>
      <c r="BH29" s="2">
        <v>3952</v>
      </c>
      <c r="BI29" s="2">
        <v>3960</v>
      </c>
      <c r="BJ29" s="2">
        <v>3965</v>
      </c>
      <c r="BK29" s="2">
        <v>3975</v>
      </c>
      <c r="BL29" s="2">
        <v>3983</v>
      </c>
      <c r="BM29" s="2">
        <v>3991</v>
      </c>
      <c r="BN29" s="2">
        <v>3998</v>
      </c>
      <c r="BO29" s="2">
        <v>4012</v>
      </c>
      <c r="BP29" s="2">
        <v>4020</v>
      </c>
      <c r="BQ29" s="2">
        <v>4028</v>
      </c>
      <c r="BR29" s="2">
        <v>4042</v>
      </c>
      <c r="BS29" s="2">
        <v>4048</v>
      </c>
      <c r="BT29" s="2">
        <v>4056</v>
      </c>
      <c r="BU29" s="2">
        <v>4071</v>
      </c>
      <c r="BV29" s="2">
        <v>4080</v>
      </c>
      <c r="BW29" s="2">
        <v>4088</v>
      </c>
      <c r="BX29" s="2">
        <v>4098</v>
      </c>
      <c r="BY29" s="2">
        <v>4105</v>
      </c>
      <c r="BZ29" s="2">
        <v>4114</v>
      </c>
      <c r="CA29" s="2">
        <v>4120</v>
      </c>
      <c r="CB29" s="2">
        <v>4129</v>
      </c>
      <c r="CC29" s="2">
        <v>4137</v>
      </c>
    </row>
    <row r="30" spans="1:82" x14ac:dyDescent="0.25">
      <c r="A30" s="2" t="str">
        <f>"Interne emigratie"</f>
        <v>Interne emigratie</v>
      </c>
      <c r="B30" s="2">
        <v>2167</v>
      </c>
      <c r="C30" s="2">
        <v>2261</v>
      </c>
      <c r="D30" s="2">
        <v>2400</v>
      </c>
      <c r="E30" s="2">
        <v>2396</v>
      </c>
      <c r="F30" s="2">
        <v>2430</v>
      </c>
      <c r="G30" s="2">
        <v>2569</v>
      </c>
      <c r="H30" s="2">
        <v>2540</v>
      </c>
      <c r="I30" s="2">
        <v>2620</v>
      </c>
      <c r="J30" s="2">
        <v>2695</v>
      </c>
      <c r="K30" s="2">
        <v>2700</v>
      </c>
      <c r="L30" s="2">
        <v>2823</v>
      </c>
      <c r="M30" s="2">
        <v>2934</v>
      </c>
      <c r="N30" s="2">
        <v>2925</v>
      </c>
      <c r="O30" s="2">
        <v>2967</v>
      </c>
      <c r="P30" s="2">
        <v>3121</v>
      </c>
      <c r="Q30" s="2">
        <v>3025</v>
      </c>
      <c r="R30" s="2">
        <v>3066</v>
      </c>
      <c r="S30" s="2">
        <v>3179</v>
      </c>
      <c r="T30" s="2">
        <v>3170</v>
      </c>
      <c r="U30" s="2">
        <v>3493</v>
      </c>
      <c r="V30" s="2">
        <v>3441</v>
      </c>
      <c r="W30" s="2">
        <v>3529</v>
      </c>
      <c r="X30" s="2">
        <v>3447</v>
      </c>
      <c r="Y30" s="2">
        <v>3546</v>
      </c>
      <c r="Z30" s="2">
        <v>3531</v>
      </c>
      <c r="AA30" s="2">
        <v>4129</v>
      </c>
      <c r="AB30" s="2">
        <v>4132</v>
      </c>
      <c r="AC30" s="2">
        <v>3916</v>
      </c>
      <c r="AD30" s="2">
        <v>3943</v>
      </c>
      <c r="AE30" s="2">
        <v>3960</v>
      </c>
      <c r="AF30" s="2">
        <v>3982</v>
      </c>
      <c r="AG30" s="2">
        <v>3991</v>
      </c>
      <c r="AH30" s="2">
        <v>4000</v>
      </c>
      <c r="AI30" s="2">
        <v>4007</v>
      </c>
      <c r="AJ30" s="2">
        <v>4008</v>
      </c>
      <c r="AK30" s="2">
        <v>4013</v>
      </c>
      <c r="AL30" s="2">
        <v>4016</v>
      </c>
      <c r="AM30" s="2">
        <v>4022</v>
      </c>
      <c r="AN30" s="2">
        <v>4035</v>
      </c>
      <c r="AO30" s="2">
        <v>4045</v>
      </c>
      <c r="AP30" s="2">
        <v>4059</v>
      </c>
      <c r="AQ30" s="2">
        <v>4075</v>
      </c>
      <c r="AR30" s="2">
        <v>4087</v>
      </c>
      <c r="AS30" s="2">
        <v>4109</v>
      </c>
      <c r="AT30" s="2">
        <v>4119</v>
      </c>
      <c r="AU30" s="2">
        <v>4130</v>
      </c>
      <c r="AV30" s="2">
        <v>4139</v>
      </c>
      <c r="AW30" s="2">
        <v>4148</v>
      </c>
      <c r="AX30" s="2">
        <v>4144</v>
      </c>
      <c r="AY30" s="2">
        <v>4143</v>
      </c>
      <c r="AZ30" s="2">
        <v>4142</v>
      </c>
      <c r="BA30" s="2">
        <v>4142</v>
      </c>
      <c r="BB30" s="2">
        <v>4145</v>
      </c>
      <c r="BC30" s="2">
        <v>4145</v>
      </c>
      <c r="BD30" s="2">
        <v>4146</v>
      </c>
      <c r="BE30" s="2">
        <v>4152</v>
      </c>
      <c r="BF30" s="2">
        <v>4152</v>
      </c>
      <c r="BG30" s="2">
        <v>4162</v>
      </c>
      <c r="BH30" s="2">
        <v>4171</v>
      </c>
      <c r="BI30" s="2">
        <v>4177</v>
      </c>
      <c r="BJ30" s="2">
        <v>4185</v>
      </c>
      <c r="BK30" s="2">
        <v>4193</v>
      </c>
      <c r="BL30" s="2">
        <v>4203</v>
      </c>
      <c r="BM30" s="2">
        <v>4212</v>
      </c>
      <c r="BN30" s="2">
        <v>4224</v>
      </c>
      <c r="BO30" s="2">
        <v>4239</v>
      </c>
      <c r="BP30" s="2">
        <v>4249</v>
      </c>
      <c r="BQ30" s="2">
        <v>4263</v>
      </c>
      <c r="BR30" s="2">
        <v>4269</v>
      </c>
      <c r="BS30" s="2">
        <v>4282</v>
      </c>
      <c r="BT30" s="2">
        <v>4292</v>
      </c>
      <c r="BU30" s="2">
        <v>4302</v>
      </c>
      <c r="BV30" s="2">
        <v>4311</v>
      </c>
      <c r="BW30" s="2">
        <v>4318</v>
      </c>
      <c r="BX30" s="2">
        <v>4331</v>
      </c>
      <c r="BY30" s="2">
        <v>4336</v>
      </c>
      <c r="BZ30" s="2">
        <v>4342</v>
      </c>
      <c r="CA30" s="2">
        <v>4347</v>
      </c>
      <c r="CB30" s="2">
        <v>4354</v>
      </c>
      <c r="CC30" s="2">
        <v>4359</v>
      </c>
    </row>
    <row r="31" spans="1:82" x14ac:dyDescent="0.25">
      <c r="A31" s="2" t="str">
        <f>"Extern migratiesaldo"</f>
        <v>Extern migratiesaldo</v>
      </c>
      <c r="B31" s="2">
        <v>631</v>
      </c>
      <c r="C31" s="2">
        <v>891</v>
      </c>
      <c r="D31" s="2">
        <v>969</v>
      </c>
      <c r="E31" s="2">
        <v>828</v>
      </c>
      <c r="F31" s="2">
        <v>592</v>
      </c>
      <c r="G31" s="2">
        <v>1063</v>
      </c>
      <c r="H31" s="2">
        <v>640</v>
      </c>
      <c r="I31" s="2">
        <v>745</v>
      </c>
      <c r="J31" s="2">
        <v>824</v>
      </c>
      <c r="K31" s="2">
        <v>1176</v>
      </c>
      <c r="L31" s="2">
        <v>1566</v>
      </c>
      <c r="M31" s="2">
        <v>1604</v>
      </c>
      <c r="N31" s="2">
        <v>1369</v>
      </c>
      <c r="O31" s="2">
        <v>1436</v>
      </c>
      <c r="P31" s="2">
        <v>1435</v>
      </c>
      <c r="Q31" s="2">
        <v>1701</v>
      </c>
      <c r="R31" s="2">
        <v>1905</v>
      </c>
      <c r="S31" s="2">
        <v>1967</v>
      </c>
      <c r="T31" s="2">
        <v>1352</v>
      </c>
      <c r="U31" s="2">
        <v>1892</v>
      </c>
      <c r="V31" s="2">
        <v>1206</v>
      </c>
      <c r="W31" s="2">
        <v>859</v>
      </c>
      <c r="X31" s="2">
        <v>573</v>
      </c>
      <c r="Y31" s="2">
        <v>866</v>
      </c>
      <c r="Z31" s="2">
        <v>1235</v>
      </c>
      <c r="AA31" s="2">
        <v>1945</v>
      </c>
      <c r="AB31" s="2">
        <v>1713</v>
      </c>
      <c r="AC31" s="2">
        <v>1562</v>
      </c>
      <c r="AD31" s="2">
        <v>1561</v>
      </c>
      <c r="AE31" s="2">
        <v>1550</v>
      </c>
      <c r="AF31" s="2">
        <v>1407</v>
      </c>
      <c r="AG31" s="2">
        <v>1271</v>
      </c>
      <c r="AH31" s="2">
        <v>1140</v>
      </c>
      <c r="AI31" s="2">
        <v>1025</v>
      </c>
      <c r="AJ31" s="2">
        <v>915</v>
      </c>
      <c r="AK31" s="2">
        <v>831</v>
      </c>
      <c r="AL31" s="2">
        <v>820</v>
      </c>
      <c r="AM31" s="2">
        <v>821</v>
      </c>
      <c r="AN31" s="2">
        <v>813</v>
      </c>
      <c r="AO31" s="2">
        <v>806</v>
      </c>
      <c r="AP31" s="2">
        <v>834</v>
      </c>
      <c r="AQ31" s="2">
        <v>864</v>
      </c>
      <c r="AR31" s="2">
        <v>888</v>
      </c>
      <c r="AS31" s="2">
        <v>911</v>
      </c>
      <c r="AT31" s="2">
        <v>934</v>
      </c>
      <c r="AU31" s="2">
        <v>930</v>
      </c>
      <c r="AV31" s="2">
        <v>930</v>
      </c>
      <c r="AW31" s="2">
        <v>929</v>
      </c>
      <c r="AX31" s="2">
        <v>928</v>
      </c>
      <c r="AY31" s="2">
        <v>929</v>
      </c>
      <c r="AZ31" s="2">
        <v>929</v>
      </c>
      <c r="BA31" s="2">
        <v>928</v>
      </c>
      <c r="BB31" s="2">
        <v>928</v>
      </c>
      <c r="BC31" s="2">
        <v>929</v>
      </c>
      <c r="BD31" s="2">
        <v>927</v>
      </c>
      <c r="BE31" s="2">
        <v>928</v>
      </c>
      <c r="BF31" s="2">
        <v>927</v>
      </c>
      <c r="BG31" s="2">
        <v>927</v>
      </c>
      <c r="BH31" s="2">
        <v>925</v>
      </c>
      <c r="BI31" s="2">
        <v>924</v>
      </c>
      <c r="BJ31" s="2">
        <v>922</v>
      </c>
      <c r="BK31" s="2">
        <v>922</v>
      </c>
      <c r="BL31" s="2">
        <v>921</v>
      </c>
      <c r="BM31" s="2">
        <v>917</v>
      </c>
      <c r="BN31" s="2">
        <v>917</v>
      </c>
      <c r="BO31" s="2">
        <v>915</v>
      </c>
      <c r="BP31" s="2">
        <v>914</v>
      </c>
      <c r="BQ31" s="2">
        <v>912</v>
      </c>
      <c r="BR31" s="2">
        <v>911</v>
      </c>
      <c r="BS31" s="2">
        <v>911</v>
      </c>
      <c r="BT31" s="2">
        <v>908</v>
      </c>
      <c r="BU31" s="2">
        <v>908</v>
      </c>
      <c r="BV31" s="2">
        <v>904</v>
      </c>
      <c r="BW31" s="2">
        <v>905</v>
      </c>
      <c r="BX31" s="2">
        <v>903</v>
      </c>
      <c r="BY31" s="2">
        <v>904</v>
      </c>
      <c r="BZ31" s="2">
        <v>902</v>
      </c>
      <c r="CA31" s="2">
        <v>904</v>
      </c>
      <c r="CB31" s="2">
        <v>901</v>
      </c>
      <c r="CC31" s="2">
        <v>902</v>
      </c>
    </row>
    <row r="32" spans="1:82" x14ac:dyDescent="0.25">
      <c r="A32" s="2" t="str">
        <f>"Externe immigratie"</f>
        <v>Externe immigratie</v>
      </c>
      <c r="B32" s="2">
        <v>2356</v>
      </c>
      <c r="C32" s="2">
        <v>2508</v>
      </c>
      <c r="D32" s="2">
        <v>2621</v>
      </c>
      <c r="E32" s="2">
        <v>2587</v>
      </c>
      <c r="F32" s="2">
        <v>2476</v>
      </c>
      <c r="G32" s="2">
        <v>2896</v>
      </c>
      <c r="H32" s="2">
        <v>2695</v>
      </c>
      <c r="I32" s="2">
        <v>2897</v>
      </c>
      <c r="J32" s="2">
        <v>3057</v>
      </c>
      <c r="K32" s="2">
        <v>3233</v>
      </c>
      <c r="L32" s="2">
        <v>3900</v>
      </c>
      <c r="M32" s="2">
        <v>3981</v>
      </c>
      <c r="N32" s="2">
        <v>3845</v>
      </c>
      <c r="O32" s="2">
        <v>3930</v>
      </c>
      <c r="P32" s="2">
        <v>4078</v>
      </c>
      <c r="Q32" s="2">
        <v>4310</v>
      </c>
      <c r="R32" s="2">
        <v>4865</v>
      </c>
      <c r="S32" s="2">
        <v>5149</v>
      </c>
      <c r="T32" s="2">
        <v>4547</v>
      </c>
      <c r="U32" s="2">
        <v>4480</v>
      </c>
      <c r="V32" s="2">
        <v>4162</v>
      </c>
      <c r="W32" s="2">
        <v>3930</v>
      </c>
      <c r="X32" s="2">
        <v>3841</v>
      </c>
      <c r="Y32" s="2">
        <v>4015</v>
      </c>
      <c r="Z32" s="2">
        <v>4252</v>
      </c>
      <c r="AA32" s="2">
        <v>5033</v>
      </c>
      <c r="AB32" s="2">
        <v>4980</v>
      </c>
      <c r="AC32" s="2">
        <v>4867</v>
      </c>
      <c r="AD32" s="2">
        <v>4945</v>
      </c>
      <c r="AE32" s="2">
        <v>5031</v>
      </c>
      <c r="AF32" s="2">
        <v>4968</v>
      </c>
      <c r="AG32" s="2">
        <v>4905</v>
      </c>
      <c r="AH32" s="2">
        <v>4842</v>
      </c>
      <c r="AI32" s="2">
        <v>4782</v>
      </c>
      <c r="AJ32" s="2">
        <v>4719</v>
      </c>
      <c r="AK32" s="2">
        <v>4670</v>
      </c>
      <c r="AL32" s="2">
        <v>4618</v>
      </c>
      <c r="AM32" s="2">
        <v>4567</v>
      </c>
      <c r="AN32" s="2">
        <v>4518</v>
      </c>
      <c r="AO32" s="2">
        <v>4469</v>
      </c>
      <c r="AP32" s="2">
        <v>4459</v>
      </c>
      <c r="AQ32" s="2">
        <v>4452</v>
      </c>
      <c r="AR32" s="2">
        <v>4446</v>
      </c>
      <c r="AS32" s="2">
        <v>4440</v>
      </c>
      <c r="AT32" s="2">
        <v>4435</v>
      </c>
      <c r="AU32" s="2">
        <v>4432</v>
      </c>
      <c r="AV32" s="2">
        <v>4428</v>
      </c>
      <c r="AW32" s="2">
        <v>4425</v>
      </c>
      <c r="AX32" s="2">
        <v>4422</v>
      </c>
      <c r="AY32" s="2">
        <v>4422</v>
      </c>
      <c r="AZ32" s="2">
        <v>4421</v>
      </c>
      <c r="BA32" s="2">
        <v>4419</v>
      </c>
      <c r="BB32" s="2">
        <v>4418</v>
      </c>
      <c r="BC32" s="2">
        <v>4419</v>
      </c>
      <c r="BD32" s="2">
        <v>4421</v>
      </c>
      <c r="BE32" s="2">
        <v>4421</v>
      </c>
      <c r="BF32" s="2">
        <v>4422</v>
      </c>
      <c r="BG32" s="2">
        <v>4423</v>
      </c>
      <c r="BH32" s="2">
        <v>4423</v>
      </c>
      <c r="BI32" s="2">
        <v>4424</v>
      </c>
      <c r="BJ32" s="2">
        <v>4427</v>
      </c>
      <c r="BK32" s="2">
        <v>4428</v>
      </c>
      <c r="BL32" s="2">
        <v>4430</v>
      </c>
      <c r="BM32" s="2">
        <v>4431</v>
      </c>
      <c r="BN32" s="2">
        <v>4434</v>
      </c>
      <c r="BO32" s="2">
        <v>4436</v>
      </c>
      <c r="BP32" s="2">
        <v>4439</v>
      </c>
      <c r="BQ32" s="2">
        <v>4441</v>
      </c>
      <c r="BR32" s="2">
        <v>4445</v>
      </c>
      <c r="BS32" s="2">
        <v>4448</v>
      </c>
      <c r="BT32" s="2">
        <v>4451</v>
      </c>
      <c r="BU32" s="2">
        <v>4455</v>
      </c>
      <c r="BV32" s="2">
        <v>4457</v>
      </c>
      <c r="BW32" s="2">
        <v>4460</v>
      </c>
      <c r="BX32" s="2">
        <v>4462</v>
      </c>
      <c r="BY32" s="2">
        <v>4467</v>
      </c>
      <c r="BZ32" s="2">
        <v>4468</v>
      </c>
      <c r="CA32" s="2">
        <v>4472</v>
      </c>
      <c r="CB32" s="2">
        <v>4476</v>
      </c>
      <c r="CC32" s="2">
        <v>4478</v>
      </c>
    </row>
    <row r="33" spans="1:82" x14ac:dyDescent="0.25">
      <c r="A33" s="2" t="str">
        <f>"Externe emigratie"</f>
        <v>Externe emigratie</v>
      </c>
      <c r="B33" s="2">
        <v>1725</v>
      </c>
      <c r="C33" s="2">
        <v>1617</v>
      </c>
      <c r="D33" s="2">
        <v>1652</v>
      </c>
      <c r="E33" s="2">
        <v>1759</v>
      </c>
      <c r="F33" s="2">
        <v>1884</v>
      </c>
      <c r="G33" s="2">
        <v>1833</v>
      </c>
      <c r="H33" s="2">
        <v>2055</v>
      </c>
      <c r="I33" s="2">
        <v>2152</v>
      </c>
      <c r="J33" s="2">
        <v>2233</v>
      </c>
      <c r="K33" s="2">
        <v>2057</v>
      </c>
      <c r="L33" s="2">
        <v>2334</v>
      </c>
      <c r="M33" s="2">
        <v>2377</v>
      </c>
      <c r="N33" s="2">
        <v>2476</v>
      </c>
      <c r="O33" s="2">
        <v>2494</v>
      </c>
      <c r="P33" s="2">
        <v>2643</v>
      </c>
      <c r="Q33" s="2">
        <v>2609</v>
      </c>
      <c r="R33" s="2">
        <v>2960</v>
      </c>
      <c r="S33" s="2">
        <v>3182</v>
      </c>
      <c r="T33" s="2">
        <v>3195</v>
      </c>
      <c r="U33" s="2">
        <v>2588</v>
      </c>
      <c r="V33" s="2">
        <v>2956</v>
      </c>
      <c r="W33" s="2">
        <v>3071</v>
      </c>
      <c r="X33" s="2">
        <v>3268</v>
      </c>
      <c r="Y33" s="2">
        <v>3149</v>
      </c>
      <c r="Z33" s="2">
        <v>3017</v>
      </c>
      <c r="AA33" s="2">
        <v>3088</v>
      </c>
      <c r="AB33" s="2">
        <v>3267</v>
      </c>
      <c r="AC33" s="2">
        <v>3305</v>
      </c>
      <c r="AD33" s="2">
        <v>3384</v>
      </c>
      <c r="AE33" s="2">
        <v>3481</v>
      </c>
      <c r="AF33" s="2">
        <v>3561</v>
      </c>
      <c r="AG33" s="2">
        <v>3634</v>
      </c>
      <c r="AH33" s="2">
        <v>3702</v>
      </c>
      <c r="AI33" s="2">
        <v>3757</v>
      </c>
      <c r="AJ33" s="2">
        <v>3804</v>
      </c>
      <c r="AK33" s="2">
        <v>3839</v>
      </c>
      <c r="AL33" s="2">
        <v>3798</v>
      </c>
      <c r="AM33" s="2">
        <v>3746</v>
      </c>
      <c r="AN33" s="2">
        <v>3705</v>
      </c>
      <c r="AO33" s="2">
        <v>3663</v>
      </c>
      <c r="AP33" s="2">
        <v>3625</v>
      </c>
      <c r="AQ33" s="2">
        <v>3588</v>
      </c>
      <c r="AR33" s="2">
        <v>3558</v>
      </c>
      <c r="AS33" s="2">
        <v>3529</v>
      </c>
      <c r="AT33" s="2">
        <v>3501</v>
      </c>
      <c r="AU33" s="2">
        <v>3502</v>
      </c>
      <c r="AV33" s="2">
        <v>3498</v>
      </c>
      <c r="AW33" s="2">
        <v>3496</v>
      </c>
      <c r="AX33" s="2">
        <v>3494</v>
      </c>
      <c r="AY33" s="2">
        <v>3493</v>
      </c>
      <c r="AZ33" s="2">
        <v>3492</v>
      </c>
      <c r="BA33" s="2">
        <v>3491</v>
      </c>
      <c r="BB33" s="2">
        <v>3490</v>
      </c>
      <c r="BC33" s="2">
        <v>3490</v>
      </c>
      <c r="BD33" s="2">
        <v>3494</v>
      </c>
      <c r="BE33" s="2">
        <v>3493</v>
      </c>
      <c r="BF33" s="2">
        <v>3495</v>
      </c>
      <c r="BG33" s="2">
        <v>3496</v>
      </c>
      <c r="BH33" s="2">
        <v>3498</v>
      </c>
      <c r="BI33" s="2">
        <v>3500</v>
      </c>
      <c r="BJ33" s="2">
        <v>3505</v>
      </c>
      <c r="BK33" s="2">
        <v>3506</v>
      </c>
      <c r="BL33" s="2">
        <v>3509</v>
      </c>
      <c r="BM33" s="2">
        <v>3514</v>
      </c>
      <c r="BN33" s="2">
        <v>3517</v>
      </c>
      <c r="BO33" s="2">
        <v>3521</v>
      </c>
      <c r="BP33" s="2">
        <v>3525</v>
      </c>
      <c r="BQ33" s="2">
        <v>3529</v>
      </c>
      <c r="BR33" s="2">
        <v>3534</v>
      </c>
      <c r="BS33" s="2">
        <v>3537</v>
      </c>
      <c r="BT33" s="2">
        <v>3543</v>
      </c>
      <c r="BU33" s="2">
        <v>3547</v>
      </c>
      <c r="BV33" s="2">
        <v>3553</v>
      </c>
      <c r="BW33" s="2">
        <v>3555</v>
      </c>
      <c r="BX33" s="2">
        <v>3559</v>
      </c>
      <c r="BY33" s="2">
        <v>3563</v>
      </c>
      <c r="BZ33" s="2">
        <v>3566</v>
      </c>
      <c r="CA33" s="2">
        <v>3568</v>
      </c>
      <c r="CB33" s="2">
        <v>3575</v>
      </c>
      <c r="CC33" s="2">
        <v>3576</v>
      </c>
    </row>
    <row r="34" spans="1:82" x14ac:dyDescent="0.25">
      <c r="A34" s="2" t="str">
        <f>"Toename van de bevolking"</f>
        <v>Toename van de bevolking</v>
      </c>
      <c r="B34" s="2">
        <v>2701</v>
      </c>
      <c r="C34" s="2">
        <v>2825</v>
      </c>
      <c r="D34" s="2">
        <v>2485</v>
      </c>
      <c r="E34" s="2">
        <v>2360</v>
      </c>
      <c r="F34" s="2">
        <v>1785</v>
      </c>
      <c r="G34" s="2">
        <v>2110</v>
      </c>
      <c r="H34" s="2">
        <v>1723</v>
      </c>
      <c r="I34" s="2">
        <v>1610</v>
      </c>
      <c r="J34" s="2">
        <v>1526</v>
      </c>
      <c r="K34" s="2">
        <v>1644</v>
      </c>
      <c r="L34" s="2">
        <v>1912</v>
      </c>
      <c r="M34" s="2">
        <v>1704</v>
      </c>
      <c r="N34" s="2">
        <v>1443</v>
      </c>
      <c r="O34" s="2">
        <v>1974</v>
      </c>
      <c r="P34" s="2">
        <v>2040</v>
      </c>
      <c r="Q34" s="2">
        <v>2543</v>
      </c>
      <c r="R34" s="2">
        <v>3027</v>
      </c>
      <c r="S34" s="2">
        <v>3099</v>
      </c>
      <c r="T34" s="2">
        <v>2334</v>
      </c>
      <c r="U34" s="2">
        <v>3012</v>
      </c>
      <c r="V34" s="2">
        <v>2339</v>
      </c>
      <c r="W34" s="2">
        <v>1816</v>
      </c>
      <c r="X34" s="2">
        <v>1273</v>
      </c>
      <c r="Y34" s="2">
        <v>1881</v>
      </c>
      <c r="Z34" s="2">
        <v>1618</v>
      </c>
      <c r="AA34" s="2">
        <v>2037</v>
      </c>
      <c r="AB34" s="2">
        <v>1842</v>
      </c>
      <c r="AC34" s="2">
        <v>1550</v>
      </c>
      <c r="AD34" s="2">
        <v>1492</v>
      </c>
      <c r="AE34" s="2">
        <v>1421</v>
      </c>
      <c r="AF34" s="2">
        <v>1214</v>
      </c>
      <c r="AG34" s="2">
        <v>1015</v>
      </c>
      <c r="AH34" s="2">
        <v>826</v>
      </c>
      <c r="AI34" s="2">
        <v>644</v>
      </c>
      <c r="AJ34" s="2">
        <v>479</v>
      </c>
      <c r="AK34" s="2">
        <v>342</v>
      </c>
      <c r="AL34" s="2">
        <v>280</v>
      </c>
      <c r="AM34" s="2">
        <v>248</v>
      </c>
      <c r="AN34" s="2">
        <v>210</v>
      </c>
      <c r="AO34" s="2">
        <v>182</v>
      </c>
      <c r="AP34" s="2">
        <v>152</v>
      </c>
      <c r="AQ34" s="2">
        <v>134</v>
      </c>
      <c r="AR34" s="2">
        <v>114</v>
      </c>
      <c r="AS34" s="2">
        <v>99</v>
      </c>
      <c r="AT34" s="2">
        <v>85</v>
      </c>
      <c r="AU34" s="2">
        <v>44</v>
      </c>
      <c r="AV34" s="2">
        <v>1</v>
      </c>
      <c r="AW34" s="2">
        <v>-57</v>
      </c>
      <c r="AX34" s="2">
        <v>-107</v>
      </c>
      <c r="AY34" s="2">
        <v>-164</v>
      </c>
      <c r="AZ34" s="2">
        <v>-227</v>
      </c>
      <c r="BA34" s="2">
        <v>-304</v>
      </c>
      <c r="BB34" s="2">
        <v>-381</v>
      </c>
      <c r="BC34" s="2">
        <v>-452</v>
      </c>
      <c r="BD34" s="2">
        <v>-532</v>
      </c>
      <c r="BE34" s="2">
        <v>-605</v>
      </c>
      <c r="BF34" s="2">
        <v>-673</v>
      </c>
      <c r="BG34" s="2">
        <v>-733</v>
      </c>
      <c r="BH34" s="2">
        <v>-784</v>
      </c>
      <c r="BI34" s="2">
        <v>-824</v>
      </c>
      <c r="BJ34" s="2">
        <v>-858</v>
      </c>
      <c r="BK34" s="2">
        <v>-876</v>
      </c>
      <c r="BL34" s="2">
        <v>-886</v>
      </c>
      <c r="BM34" s="2">
        <v>-888</v>
      </c>
      <c r="BN34" s="2">
        <v>-881</v>
      </c>
      <c r="BO34" s="2">
        <v>-859</v>
      </c>
      <c r="BP34" s="2">
        <v>-826</v>
      </c>
      <c r="BQ34" s="2">
        <v>-790</v>
      </c>
      <c r="BR34" s="2">
        <v>-729</v>
      </c>
      <c r="BS34" s="2">
        <v>-679</v>
      </c>
      <c r="BT34" s="2">
        <v>-627</v>
      </c>
      <c r="BU34" s="2">
        <v>-562</v>
      </c>
      <c r="BV34" s="2">
        <v>-510</v>
      </c>
      <c r="BW34" s="2">
        <v>-455</v>
      </c>
      <c r="BX34" s="2">
        <v>-412</v>
      </c>
      <c r="BY34" s="2">
        <v>-368</v>
      </c>
      <c r="BZ34" s="2">
        <v>-337</v>
      </c>
      <c r="CA34" s="2">
        <v>-310</v>
      </c>
      <c r="CB34" s="2">
        <v>-296</v>
      </c>
      <c r="CC34" s="2">
        <v>-285</v>
      </c>
    </row>
    <row r="35" spans="1:82" x14ac:dyDescent="0.25">
      <c r="A35" s="2" t="str">
        <f>"Statistische aanpassing"</f>
        <v>Statistische aanpassing</v>
      </c>
      <c r="B35" s="2">
        <v>-3</v>
      </c>
      <c r="C35" s="2">
        <v>4</v>
      </c>
      <c r="D35" s="2">
        <v>-3</v>
      </c>
      <c r="E35" s="2">
        <v>-10</v>
      </c>
      <c r="F35" s="2">
        <v>-207</v>
      </c>
      <c r="G35" s="2">
        <v>53</v>
      </c>
      <c r="H35" s="2">
        <v>30</v>
      </c>
      <c r="I35" s="2">
        <v>81</v>
      </c>
      <c r="J35" s="2">
        <v>79</v>
      </c>
      <c r="K35" s="2">
        <v>-12</v>
      </c>
      <c r="L35" s="2">
        <v>-8</v>
      </c>
      <c r="M35" s="2">
        <v>53</v>
      </c>
      <c r="N35" s="2">
        <v>38</v>
      </c>
      <c r="O35" s="2">
        <v>49</v>
      </c>
      <c r="P35" s="2">
        <v>108</v>
      </c>
      <c r="Q35" s="2">
        <v>75</v>
      </c>
      <c r="R35" s="2">
        <v>93</v>
      </c>
      <c r="S35" s="2">
        <v>53</v>
      </c>
      <c r="T35" s="2">
        <v>118</v>
      </c>
      <c r="U35" s="2">
        <v>170</v>
      </c>
      <c r="V35" s="2">
        <v>0</v>
      </c>
      <c r="W35" s="2">
        <v>28</v>
      </c>
      <c r="X35" s="2">
        <v>28</v>
      </c>
      <c r="Y35" s="2">
        <v>-29</v>
      </c>
      <c r="Z35" s="2">
        <v>8</v>
      </c>
      <c r="AA35" s="2">
        <v>-42</v>
      </c>
      <c r="AB35" s="2">
        <v>-65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</row>
    <row r="36" spans="1:82" ht="15.75" thickBot="1" x14ac:dyDescent="0.3">
      <c r="A36" s="3" t="str">
        <f>"Bevolking op 31/12"</f>
        <v>Bevolking op 31/12</v>
      </c>
      <c r="B36" s="3">
        <v>379128</v>
      </c>
      <c r="C36" s="3">
        <v>381957</v>
      </c>
      <c r="D36" s="3">
        <v>384439</v>
      </c>
      <c r="E36" s="3">
        <v>386789</v>
      </c>
      <c r="F36" s="3">
        <v>388367</v>
      </c>
      <c r="G36" s="3">
        <v>390530</v>
      </c>
      <c r="H36" s="3">
        <v>392283</v>
      </c>
      <c r="I36" s="3">
        <v>393974</v>
      </c>
      <c r="J36" s="3">
        <v>395579</v>
      </c>
      <c r="K36" s="3">
        <v>397211</v>
      </c>
      <c r="L36" s="3">
        <v>399115</v>
      </c>
      <c r="M36" s="3">
        <v>400872</v>
      </c>
      <c r="N36" s="3">
        <v>402353</v>
      </c>
      <c r="O36" s="3">
        <v>404376</v>
      </c>
      <c r="P36" s="3">
        <v>406524</v>
      </c>
      <c r="Q36" s="3">
        <v>409142</v>
      </c>
      <c r="R36" s="3">
        <v>412262</v>
      </c>
      <c r="S36" s="3">
        <v>415414</v>
      </c>
      <c r="T36" s="3">
        <v>417866</v>
      </c>
      <c r="U36" s="3">
        <v>421048</v>
      </c>
      <c r="V36" s="3">
        <v>423387</v>
      </c>
      <c r="W36" s="3">
        <v>425231</v>
      </c>
      <c r="X36" s="3">
        <v>426532</v>
      </c>
      <c r="Y36" s="3">
        <v>428384</v>
      </c>
      <c r="Z36" s="3">
        <v>430010</v>
      </c>
      <c r="AA36" s="3">
        <v>432005</v>
      </c>
      <c r="AB36" s="3">
        <v>433782</v>
      </c>
      <c r="AC36" s="3">
        <v>435332</v>
      </c>
      <c r="AD36" s="3">
        <v>436824</v>
      </c>
      <c r="AE36" s="3">
        <v>438245</v>
      </c>
      <c r="AF36" s="3">
        <v>439459</v>
      </c>
      <c r="AG36" s="3">
        <v>440474</v>
      </c>
      <c r="AH36" s="3">
        <v>441300</v>
      </c>
      <c r="AI36" s="3">
        <v>441944</v>
      </c>
      <c r="AJ36" s="3">
        <v>442423</v>
      </c>
      <c r="AK36" s="3">
        <v>442765</v>
      </c>
      <c r="AL36" s="3">
        <v>443045</v>
      </c>
      <c r="AM36" s="3">
        <v>443293</v>
      </c>
      <c r="AN36" s="3">
        <v>443503</v>
      </c>
      <c r="AO36" s="3">
        <v>443685</v>
      </c>
      <c r="AP36" s="3">
        <v>443837</v>
      </c>
      <c r="AQ36" s="3">
        <v>443971</v>
      </c>
      <c r="AR36" s="3">
        <v>444085</v>
      </c>
      <c r="AS36" s="3">
        <v>444184</v>
      </c>
      <c r="AT36" s="3">
        <v>444269</v>
      </c>
      <c r="AU36" s="3">
        <v>444313</v>
      </c>
      <c r="AV36" s="3">
        <v>444314</v>
      </c>
      <c r="AW36" s="3">
        <v>444257</v>
      </c>
      <c r="AX36" s="3">
        <v>444150</v>
      </c>
      <c r="AY36" s="3">
        <v>443986</v>
      </c>
      <c r="AZ36" s="3">
        <v>443759</v>
      </c>
      <c r="BA36" s="3">
        <v>443455</v>
      </c>
      <c r="BB36" s="3">
        <v>443074</v>
      </c>
      <c r="BC36" s="3">
        <v>442622</v>
      </c>
      <c r="BD36" s="3">
        <v>442090</v>
      </c>
      <c r="BE36" s="3">
        <v>441485</v>
      </c>
      <c r="BF36" s="3">
        <v>440812</v>
      </c>
      <c r="BG36" s="3">
        <v>440079</v>
      </c>
      <c r="BH36" s="3">
        <v>439295</v>
      </c>
      <c r="BI36" s="3">
        <v>438471</v>
      </c>
      <c r="BJ36" s="3">
        <v>437613</v>
      </c>
      <c r="BK36" s="3">
        <v>436737</v>
      </c>
      <c r="BL36" s="3">
        <v>435851</v>
      </c>
      <c r="BM36" s="3">
        <v>434963</v>
      </c>
      <c r="BN36" s="3">
        <v>434082</v>
      </c>
      <c r="BO36" s="3">
        <v>433223</v>
      </c>
      <c r="BP36" s="3">
        <v>432397</v>
      </c>
      <c r="BQ36" s="3">
        <v>431607</v>
      </c>
      <c r="BR36" s="3">
        <v>430878</v>
      </c>
      <c r="BS36" s="3">
        <v>430199</v>
      </c>
      <c r="BT36" s="3">
        <v>429572</v>
      </c>
      <c r="BU36" s="3">
        <v>429010</v>
      </c>
      <c r="BV36" s="3">
        <v>428500</v>
      </c>
      <c r="BW36" s="3">
        <v>428045</v>
      </c>
      <c r="BX36" s="3">
        <v>427633</v>
      </c>
      <c r="BY36" s="3">
        <v>427265</v>
      </c>
      <c r="BZ36" s="3">
        <v>426928</v>
      </c>
      <c r="CA36" s="3">
        <v>426618</v>
      </c>
      <c r="CB36" s="3">
        <v>426322</v>
      </c>
      <c r="CC36" s="3">
        <v>426037</v>
      </c>
    </row>
    <row r="37" spans="1:82" x14ac:dyDescent="0.25">
      <c r="A37" t="s">
        <v>3</v>
      </c>
    </row>
    <row r="39" spans="1:82" x14ac:dyDescent="0.25">
      <c r="A39" s="1" t="s">
        <v>11</v>
      </c>
    </row>
    <row r="40" spans="1:82" x14ac:dyDescent="0.25">
      <c r="A40" t="s">
        <v>1</v>
      </c>
    </row>
    <row r="41" spans="1:82" ht="15.75" thickBot="1" x14ac:dyDescent="0.3">
      <c r="A41" t="s">
        <v>2</v>
      </c>
    </row>
    <row r="42" spans="1:82" x14ac:dyDescent="0.25">
      <c r="A42" s="4"/>
      <c r="B42" s="5" t="str">
        <f>"1991"</f>
        <v>1991</v>
      </c>
      <c r="C42" s="5" t="str">
        <f>"1992"</f>
        <v>1992</v>
      </c>
      <c r="D42" s="5" t="str">
        <f>"1993"</f>
        <v>1993</v>
      </c>
      <c r="E42" s="5" t="str">
        <f>"1994"</f>
        <v>1994</v>
      </c>
      <c r="F42" s="5" t="str">
        <f>"1995"</f>
        <v>1995</v>
      </c>
      <c r="G42" s="5" t="str">
        <f>"1996"</f>
        <v>1996</v>
      </c>
      <c r="H42" s="5" t="str">
        <f>"1997"</f>
        <v>1997</v>
      </c>
      <c r="I42" s="5" t="str">
        <f>"1998"</f>
        <v>1998</v>
      </c>
      <c r="J42" s="5" t="str">
        <f>"1999"</f>
        <v>1999</v>
      </c>
      <c r="K42" s="5" t="str">
        <f>"2000"</f>
        <v>2000</v>
      </c>
      <c r="L42" s="5" t="str">
        <f>"2001"</f>
        <v>2001</v>
      </c>
      <c r="M42" s="5" t="str">
        <f>"2002"</f>
        <v>2002</v>
      </c>
      <c r="N42" s="5" t="str">
        <f>"2003"</f>
        <v>2003</v>
      </c>
      <c r="O42" s="5" t="str">
        <f>"2004"</f>
        <v>2004</v>
      </c>
      <c r="P42" s="5" t="str">
        <f>"2005"</f>
        <v>2005</v>
      </c>
      <c r="Q42" s="5" t="str">
        <f>"2006"</f>
        <v>2006</v>
      </c>
      <c r="R42" s="5" t="str">
        <f>"2007"</f>
        <v>2007</v>
      </c>
      <c r="S42" s="5" t="str">
        <f>"2008"</f>
        <v>2008</v>
      </c>
      <c r="T42" s="5" t="str">
        <f>"2009"</f>
        <v>2009</v>
      </c>
      <c r="U42" s="5" t="str">
        <f>"2010"</f>
        <v>2010</v>
      </c>
      <c r="V42" s="5" t="str">
        <f>"2011"</f>
        <v>2011</v>
      </c>
      <c r="W42" s="5" t="str">
        <f>"2012"</f>
        <v>2012</v>
      </c>
      <c r="X42" s="5" t="str">
        <f>"2013"</f>
        <v>2013</v>
      </c>
      <c r="Y42" s="5" t="str">
        <f>"2014"</f>
        <v>2014</v>
      </c>
      <c r="Z42" s="5" t="str">
        <f>"2015"</f>
        <v>2015</v>
      </c>
      <c r="AA42" s="5" t="str">
        <f>"2016"</f>
        <v>2016</v>
      </c>
      <c r="AB42" s="5" t="str">
        <f>"2017"</f>
        <v>2017</v>
      </c>
      <c r="AC42" s="5" t="str">
        <f>"2018"</f>
        <v>2018</v>
      </c>
      <c r="AD42" s="5" t="str">
        <f>"2019"</f>
        <v>2019</v>
      </c>
      <c r="AE42" s="5" t="str">
        <f>"2020"</f>
        <v>2020</v>
      </c>
      <c r="AF42" s="5" t="str">
        <f>"2021"</f>
        <v>2021</v>
      </c>
      <c r="AG42" s="5" t="str">
        <f>"2022"</f>
        <v>2022</v>
      </c>
      <c r="AH42" s="5" t="str">
        <f>"2023"</f>
        <v>2023</v>
      </c>
      <c r="AI42" s="5" t="str">
        <f>"2024"</f>
        <v>2024</v>
      </c>
      <c r="AJ42" s="5" t="str">
        <f>"2025"</f>
        <v>2025</v>
      </c>
      <c r="AK42" s="5" t="str">
        <f>"2026"</f>
        <v>2026</v>
      </c>
      <c r="AL42" s="5" t="str">
        <f>"2027"</f>
        <v>2027</v>
      </c>
      <c r="AM42" s="5" t="str">
        <f>"2028"</f>
        <v>2028</v>
      </c>
      <c r="AN42" s="5" t="str">
        <f>"2029"</f>
        <v>2029</v>
      </c>
      <c r="AO42" s="5" t="str">
        <f>"2030"</f>
        <v>2030</v>
      </c>
      <c r="AP42" s="5" t="str">
        <f>"2031"</f>
        <v>2031</v>
      </c>
      <c r="AQ42" s="5" t="str">
        <f>"2032"</f>
        <v>2032</v>
      </c>
      <c r="AR42" s="5" t="str">
        <f>"2033"</f>
        <v>2033</v>
      </c>
      <c r="AS42" s="5" t="str">
        <f>"2034"</f>
        <v>2034</v>
      </c>
      <c r="AT42" s="5" t="str">
        <f>"2035"</f>
        <v>2035</v>
      </c>
      <c r="AU42" s="5" t="str">
        <f>"2036"</f>
        <v>2036</v>
      </c>
      <c r="AV42" s="5" t="str">
        <f>"2037"</f>
        <v>2037</v>
      </c>
      <c r="AW42" s="5" t="str">
        <f>"2038"</f>
        <v>2038</v>
      </c>
      <c r="AX42" s="5" t="str">
        <f>"2039"</f>
        <v>2039</v>
      </c>
      <c r="AY42" s="5" t="str">
        <f>"2040"</f>
        <v>2040</v>
      </c>
      <c r="AZ42" s="5" t="str">
        <f>"2041"</f>
        <v>2041</v>
      </c>
      <c r="BA42" s="5" t="str">
        <f>"2042"</f>
        <v>2042</v>
      </c>
      <c r="BB42" s="5" t="str">
        <f>"2043"</f>
        <v>2043</v>
      </c>
      <c r="BC42" s="5" t="str">
        <f>"2044"</f>
        <v>2044</v>
      </c>
      <c r="BD42" s="5" t="str">
        <f>"2045"</f>
        <v>2045</v>
      </c>
      <c r="BE42" s="5" t="str">
        <f>"2046"</f>
        <v>2046</v>
      </c>
      <c r="BF42" s="5" t="str">
        <f>"2047"</f>
        <v>2047</v>
      </c>
      <c r="BG42" s="5" t="str">
        <f>"2048"</f>
        <v>2048</v>
      </c>
      <c r="BH42" s="5" t="str">
        <f>"2049"</f>
        <v>2049</v>
      </c>
      <c r="BI42" s="5" t="str">
        <f>"2050"</f>
        <v>2050</v>
      </c>
      <c r="BJ42" s="5" t="str">
        <f>"2051"</f>
        <v>2051</v>
      </c>
      <c r="BK42" s="5" t="str">
        <f>"2052"</f>
        <v>2052</v>
      </c>
      <c r="BL42" s="5" t="str">
        <f>"2053"</f>
        <v>2053</v>
      </c>
      <c r="BM42" s="5" t="str">
        <f>"2054"</f>
        <v>2054</v>
      </c>
      <c r="BN42" s="5" t="str">
        <f>"2055"</f>
        <v>2055</v>
      </c>
      <c r="BO42" s="5" t="str">
        <f>"2056"</f>
        <v>2056</v>
      </c>
      <c r="BP42" s="5" t="str">
        <f>"2057"</f>
        <v>2057</v>
      </c>
      <c r="BQ42" s="5" t="str">
        <f>"2058"</f>
        <v>2058</v>
      </c>
      <c r="BR42" s="5" t="str">
        <f>"2059"</f>
        <v>2059</v>
      </c>
      <c r="BS42" s="5" t="str">
        <f>"2060"</f>
        <v>2060</v>
      </c>
      <c r="BT42" s="5" t="str">
        <f>"2061"</f>
        <v>2061</v>
      </c>
      <c r="BU42" s="5" t="str">
        <f>"2062"</f>
        <v>2062</v>
      </c>
      <c r="BV42" s="5" t="str">
        <f>"2063"</f>
        <v>2063</v>
      </c>
      <c r="BW42" s="5" t="str">
        <f>"2064"</f>
        <v>2064</v>
      </c>
      <c r="BX42" s="5" t="str">
        <f>"2065"</f>
        <v>2065</v>
      </c>
      <c r="BY42" s="5" t="str">
        <f>"2066"</f>
        <v>2066</v>
      </c>
      <c r="BZ42" s="5" t="str">
        <f>"2067"</f>
        <v>2067</v>
      </c>
      <c r="CA42" s="5" t="str">
        <f>"2068"</f>
        <v>2068</v>
      </c>
      <c r="CB42" s="5" t="str">
        <f>"2069"</f>
        <v>2069</v>
      </c>
      <c r="CC42" s="5" t="str">
        <f>"2070"</f>
        <v>2070</v>
      </c>
      <c r="CD42" s="1"/>
    </row>
    <row r="43" spans="1:82" x14ac:dyDescent="0.25">
      <c r="A43" s="2" t="str">
        <f>"Bevolking op 01/01"</f>
        <v>Bevolking op 01/01</v>
      </c>
      <c r="B43" s="2">
        <v>373652</v>
      </c>
      <c r="C43" s="2">
        <v>376465</v>
      </c>
      <c r="D43" s="2">
        <v>379608</v>
      </c>
      <c r="E43" s="2">
        <v>382394</v>
      </c>
      <c r="F43" s="2">
        <v>384824</v>
      </c>
      <c r="G43" s="2">
        <v>386935</v>
      </c>
      <c r="H43" s="2">
        <v>389439</v>
      </c>
      <c r="I43" s="2">
        <v>391644</v>
      </c>
      <c r="J43" s="2">
        <v>393517</v>
      </c>
      <c r="K43" s="2">
        <v>395599</v>
      </c>
      <c r="L43" s="2">
        <v>397574</v>
      </c>
      <c r="M43" s="2">
        <v>399468</v>
      </c>
      <c r="N43" s="2">
        <v>401656</v>
      </c>
      <c r="O43" s="2">
        <v>403433</v>
      </c>
      <c r="P43" s="2">
        <v>405566</v>
      </c>
      <c r="Q43" s="2">
        <v>408134</v>
      </c>
      <c r="R43" s="2">
        <v>411130</v>
      </c>
      <c r="S43" s="2">
        <v>414428</v>
      </c>
      <c r="T43" s="2">
        <v>417746</v>
      </c>
      <c r="U43" s="2">
        <v>420639</v>
      </c>
      <c r="V43" s="2">
        <v>423573</v>
      </c>
      <c r="W43" s="2">
        <v>426017</v>
      </c>
      <c r="X43" s="2">
        <v>428008</v>
      </c>
      <c r="Y43" s="2">
        <v>429748</v>
      </c>
      <c r="Z43" s="2">
        <v>431820</v>
      </c>
      <c r="AA43" s="2">
        <v>433415</v>
      </c>
      <c r="AB43" s="2">
        <v>435408</v>
      </c>
      <c r="AC43" s="2">
        <v>437098</v>
      </c>
      <c r="AD43" s="2">
        <v>438618</v>
      </c>
      <c r="AE43" s="2">
        <v>440088</v>
      </c>
      <c r="AF43" s="2">
        <v>441530</v>
      </c>
      <c r="AG43" s="2">
        <v>442784</v>
      </c>
      <c r="AH43" s="2">
        <v>443881</v>
      </c>
      <c r="AI43" s="2">
        <v>444820</v>
      </c>
      <c r="AJ43" s="2">
        <v>445606</v>
      </c>
      <c r="AK43" s="2">
        <v>446245</v>
      </c>
      <c r="AL43" s="2">
        <v>446765</v>
      </c>
      <c r="AM43" s="2">
        <v>447238</v>
      </c>
      <c r="AN43" s="2">
        <v>447668</v>
      </c>
      <c r="AO43" s="2">
        <v>448068</v>
      </c>
      <c r="AP43" s="2">
        <v>448447</v>
      </c>
      <c r="AQ43" s="2">
        <v>448797</v>
      </c>
      <c r="AR43" s="2">
        <v>449119</v>
      </c>
      <c r="AS43" s="2">
        <v>449405</v>
      </c>
      <c r="AT43" s="2">
        <v>449679</v>
      </c>
      <c r="AU43" s="2">
        <v>449939</v>
      </c>
      <c r="AV43" s="2">
        <v>450160</v>
      </c>
      <c r="AW43" s="2">
        <v>450326</v>
      </c>
      <c r="AX43" s="2">
        <v>450439</v>
      </c>
      <c r="AY43" s="2">
        <v>450481</v>
      </c>
      <c r="AZ43" s="2">
        <v>450449</v>
      </c>
      <c r="BA43" s="2">
        <v>450324</v>
      </c>
      <c r="BB43" s="2">
        <v>450098</v>
      </c>
      <c r="BC43" s="2">
        <v>449775</v>
      </c>
      <c r="BD43" s="2">
        <v>449352</v>
      </c>
      <c r="BE43" s="2">
        <v>448824</v>
      </c>
      <c r="BF43" s="2">
        <v>448197</v>
      </c>
      <c r="BG43" s="2">
        <v>447488</v>
      </c>
      <c r="BH43" s="2">
        <v>446694</v>
      </c>
      <c r="BI43" s="2">
        <v>445827</v>
      </c>
      <c r="BJ43" s="2">
        <v>444893</v>
      </c>
      <c r="BK43" s="2">
        <v>443915</v>
      </c>
      <c r="BL43" s="2">
        <v>442895</v>
      </c>
      <c r="BM43" s="2">
        <v>441850</v>
      </c>
      <c r="BN43" s="2">
        <v>440789</v>
      </c>
      <c r="BO43" s="2">
        <v>439726</v>
      </c>
      <c r="BP43" s="2">
        <v>438675</v>
      </c>
      <c r="BQ43" s="2">
        <v>437651</v>
      </c>
      <c r="BR43" s="2">
        <v>436662</v>
      </c>
      <c r="BS43" s="2">
        <v>435719</v>
      </c>
      <c r="BT43" s="2">
        <v>434825</v>
      </c>
      <c r="BU43" s="2">
        <v>433987</v>
      </c>
      <c r="BV43" s="2">
        <v>433204</v>
      </c>
      <c r="BW43" s="2">
        <v>432486</v>
      </c>
      <c r="BX43" s="2">
        <v>431830</v>
      </c>
      <c r="BY43" s="2">
        <v>431227</v>
      </c>
      <c r="BZ43" s="2">
        <v>430670</v>
      </c>
      <c r="CA43" s="2">
        <v>430147</v>
      </c>
      <c r="CB43" s="2">
        <v>429656</v>
      </c>
      <c r="CC43" s="2">
        <v>429184</v>
      </c>
    </row>
    <row r="44" spans="1:82" x14ac:dyDescent="0.25">
      <c r="A44" s="2" t="str">
        <f>"Natuurlijk saldo"</f>
        <v>Natuurlijk saldo</v>
      </c>
      <c r="B44" s="2">
        <v>2255</v>
      </c>
      <c r="C44" s="2">
        <v>2207</v>
      </c>
      <c r="D44" s="2">
        <v>2033</v>
      </c>
      <c r="E44" s="2">
        <v>1500</v>
      </c>
      <c r="F44" s="2">
        <v>1462</v>
      </c>
      <c r="G44" s="2">
        <v>1523</v>
      </c>
      <c r="H44" s="2">
        <v>1589</v>
      </c>
      <c r="I44" s="2">
        <v>1156</v>
      </c>
      <c r="J44" s="2">
        <v>1184</v>
      </c>
      <c r="K44" s="2">
        <v>999</v>
      </c>
      <c r="L44" s="2">
        <v>1027</v>
      </c>
      <c r="M44" s="2">
        <v>794</v>
      </c>
      <c r="N44" s="2">
        <v>481</v>
      </c>
      <c r="O44" s="2">
        <v>834</v>
      </c>
      <c r="P44" s="2">
        <v>776</v>
      </c>
      <c r="Q44" s="2">
        <v>1182</v>
      </c>
      <c r="R44" s="2">
        <v>1284</v>
      </c>
      <c r="S44" s="2">
        <v>1260</v>
      </c>
      <c r="T44" s="2">
        <v>1086</v>
      </c>
      <c r="U44" s="2">
        <v>1132</v>
      </c>
      <c r="V44" s="2">
        <v>1049</v>
      </c>
      <c r="W44" s="2">
        <v>733</v>
      </c>
      <c r="X44" s="2">
        <v>679</v>
      </c>
      <c r="Y44" s="2">
        <v>753</v>
      </c>
      <c r="Z44" s="2">
        <v>333</v>
      </c>
      <c r="AA44" s="2">
        <v>467</v>
      </c>
      <c r="AB44" s="2">
        <v>133</v>
      </c>
      <c r="AC44" s="2">
        <v>30</v>
      </c>
      <c r="AD44" s="2">
        <v>-26</v>
      </c>
      <c r="AE44" s="2">
        <v>-77</v>
      </c>
      <c r="AF44" s="2">
        <v>-128</v>
      </c>
      <c r="AG44" s="2">
        <v>-182</v>
      </c>
      <c r="AH44" s="2">
        <v>-238</v>
      </c>
      <c r="AI44" s="2">
        <v>-288</v>
      </c>
      <c r="AJ44" s="2">
        <v>-336</v>
      </c>
      <c r="AK44" s="2">
        <v>-376</v>
      </c>
      <c r="AL44" s="2">
        <v>-410</v>
      </c>
      <c r="AM44" s="2">
        <v>-435</v>
      </c>
      <c r="AN44" s="2">
        <v>-448</v>
      </c>
      <c r="AO44" s="2">
        <v>-453</v>
      </c>
      <c r="AP44" s="2">
        <v>-494</v>
      </c>
      <c r="AQ44" s="2">
        <v>-531</v>
      </c>
      <c r="AR44" s="2">
        <v>-565</v>
      </c>
      <c r="AS44" s="2">
        <v>-598</v>
      </c>
      <c r="AT44" s="2">
        <v>-633</v>
      </c>
      <c r="AU44" s="2">
        <v>-671</v>
      </c>
      <c r="AV44" s="2">
        <v>-720</v>
      </c>
      <c r="AW44" s="2">
        <v>-779</v>
      </c>
      <c r="AX44" s="2">
        <v>-853</v>
      </c>
      <c r="AY44" s="2">
        <v>-935</v>
      </c>
      <c r="AZ44" s="2">
        <v>-1026</v>
      </c>
      <c r="BA44" s="2">
        <v>-1126</v>
      </c>
      <c r="BB44" s="2">
        <v>-1225</v>
      </c>
      <c r="BC44" s="2">
        <v>-1327</v>
      </c>
      <c r="BD44" s="2">
        <v>-1427</v>
      </c>
      <c r="BE44" s="2">
        <v>-1521</v>
      </c>
      <c r="BF44" s="2">
        <v>-1606</v>
      </c>
      <c r="BG44" s="2">
        <v>-1685</v>
      </c>
      <c r="BH44" s="2">
        <v>-1754</v>
      </c>
      <c r="BI44" s="2">
        <v>-1813</v>
      </c>
      <c r="BJ44" s="2">
        <v>-1860</v>
      </c>
      <c r="BK44" s="2">
        <v>-1895</v>
      </c>
      <c r="BL44" s="2">
        <v>-1916</v>
      </c>
      <c r="BM44" s="2">
        <v>-1928</v>
      </c>
      <c r="BN44" s="2">
        <v>-1926</v>
      </c>
      <c r="BO44" s="2">
        <v>-1913</v>
      </c>
      <c r="BP44" s="2">
        <v>-1884</v>
      </c>
      <c r="BQ44" s="2">
        <v>-1847</v>
      </c>
      <c r="BR44" s="2">
        <v>-1797</v>
      </c>
      <c r="BS44" s="2">
        <v>-1745</v>
      </c>
      <c r="BT44" s="2">
        <v>-1685</v>
      </c>
      <c r="BU44" s="2">
        <v>-1623</v>
      </c>
      <c r="BV44" s="2">
        <v>-1562</v>
      </c>
      <c r="BW44" s="2">
        <v>-1506</v>
      </c>
      <c r="BX44" s="2">
        <v>-1450</v>
      </c>
      <c r="BY44" s="2">
        <v>-1405</v>
      </c>
      <c r="BZ44" s="2">
        <v>-1367</v>
      </c>
      <c r="CA44" s="2">
        <v>-1337</v>
      </c>
      <c r="CB44" s="2">
        <v>-1318</v>
      </c>
      <c r="CC44" s="2">
        <v>-1302</v>
      </c>
    </row>
    <row r="45" spans="1:82" x14ac:dyDescent="0.25">
      <c r="A45" s="2" t="str">
        <f>"Geboorten"</f>
        <v>Geboorten</v>
      </c>
      <c r="B45" s="2">
        <v>4693</v>
      </c>
      <c r="C45" s="2">
        <v>4668</v>
      </c>
      <c r="D45" s="2">
        <v>4552</v>
      </c>
      <c r="E45" s="2">
        <v>4045</v>
      </c>
      <c r="F45" s="2">
        <v>4144</v>
      </c>
      <c r="G45" s="2">
        <v>4051</v>
      </c>
      <c r="H45" s="2">
        <v>4203</v>
      </c>
      <c r="I45" s="2">
        <v>4016</v>
      </c>
      <c r="J45" s="2">
        <v>3985</v>
      </c>
      <c r="K45" s="2">
        <v>3873</v>
      </c>
      <c r="L45" s="2">
        <v>3873</v>
      </c>
      <c r="M45" s="2">
        <v>3759</v>
      </c>
      <c r="N45" s="2">
        <v>3654</v>
      </c>
      <c r="O45" s="2">
        <v>3829</v>
      </c>
      <c r="P45" s="2">
        <v>3868</v>
      </c>
      <c r="Q45" s="2">
        <v>4132</v>
      </c>
      <c r="R45" s="2">
        <v>4327</v>
      </c>
      <c r="S45" s="2">
        <v>4389</v>
      </c>
      <c r="T45" s="2">
        <v>4304</v>
      </c>
      <c r="U45" s="2">
        <v>4373</v>
      </c>
      <c r="V45" s="2">
        <v>4320</v>
      </c>
      <c r="W45" s="2">
        <v>4257</v>
      </c>
      <c r="X45" s="2">
        <v>4165</v>
      </c>
      <c r="Y45" s="2">
        <v>4136</v>
      </c>
      <c r="Z45" s="2">
        <v>4038</v>
      </c>
      <c r="AA45" s="2">
        <v>4031</v>
      </c>
      <c r="AB45" s="2">
        <v>3851</v>
      </c>
      <c r="AC45" s="2">
        <v>3866</v>
      </c>
      <c r="AD45" s="2">
        <v>3873</v>
      </c>
      <c r="AE45" s="2">
        <v>3877</v>
      </c>
      <c r="AF45" s="2">
        <v>3878</v>
      </c>
      <c r="AG45" s="2">
        <v>3870</v>
      </c>
      <c r="AH45" s="2">
        <v>3854</v>
      </c>
      <c r="AI45" s="2">
        <v>3842</v>
      </c>
      <c r="AJ45" s="2">
        <v>3828</v>
      </c>
      <c r="AK45" s="2">
        <v>3819</v>
      </c>
      <c r="AL45" s="2">
        <v>3815</v>
      </c>
      <c r="AM45" s="2">
        <v>3820</v>
      </c>
      <c r="AN45" s="2">
        <v>3837</v>
      </c>
      <c r="AO45" s="2">
        <v>3867</v>
      </c>
      <c r="AP45" s="2">
        <v>3860</v>
      </c>
      <c r="AQ45" s="2">
        <v>3862</v>
      </c>
      <c r="AR45" s="2">
        <v>3874</v>
      </c>
      <c r="AS45" s="2">
        <v>3892</v>
      </c>
      <c r="AT45" s="2">
        <v>3911</v>
      </c>
      <c r="AU45" s="2">
        <v>3934</v>
      </c>
      <c r="AV45" s="2">
        <v>3953</v>
      </c>
      <c r="AW45" s="2">
        <v>3965</v>
      </c>
      <c r="AX45" s="2">
        <v>3970</v>
      </c>
      <c r="AY45" s="2">
        <v>3967</v>
      </c>
      <c r="AZ45" s="2">
        <v>3957</v>
      </c>
      <c r="BA45" s="2">
        <v>3938</v>
      </c>
      <c r="BB45" s="2">
        <v>3919</v>
      </c>
      <c r="BC45" s="2">
        <v>3893</v>
      </c>
      <c r="BD45" s="2">
        <v>3869</v>
      </c>
      <c r="BE45" s="2">
        <v>3844</v>
      </c>
      <c r="BF45" s="2">
        <v>3820</v>
      </c>
      <c r="BG45" s="2">
        <v>3799</v>
      </c>
      <c r="BH45" s="2">
        <v>3781</v>
      </c>
      <c r="BI45" s="2">
        <v>3764</v>
      </c>
      <c r="BJ45" s="2">
        <v>3752</v>
      </c>
      <c r="BK45" s="2">
        <v>3741</v>
      </c>
      <c r="BL45" s="2">
        <v>3732</v>
      </c>
      <c r="BM45" s="2">
        <v>3725</v>
      </c>
      <c r="BN45" s="2">
        <v>3721</v>
      </c>
      <c r="BO45" s="2">
        <v>3718</v>
      </c>
      <c r="BP45" s="2">
        <v>3718</v>
      </c>
      <c r="BQ45" s="2">
        <v>3719</v>
      </c>
      <c r="BR45" s="2">
        <v>3723</v>
      </c>
      <c r="BS45" s="2">
        <v>3727</v>
      </c>
      <c r="BT45" s="2">
        <v>3734</v>
      </c>
      <c r="BU45" s="2">
        <v>3740</v>
      </c>
      <c r="BV45" s="2">
        <v>3746</v>
      </c>
      <c r="BW45" s="2">
        <v>3751</v>
      </c>
      <c r="BX45" s="2">
        <v>3759</v>
      </c>
      <c r="BY45" s="2">
        <v>3763</v>
      </c>
      <c r="BZ45" s="2">
        <v>3767</v>
      </c>
      <c r="CA45" s="2">
        <v>3768</v>
      </c>
      <c r="CB45" s="2">
        <v>3767</v>
      </c>
      <c r="CC45" s="2">
        <v>3765</v>
      </c>
    </row>
    <row r="46" spans="1:82" x14ac:dyDescent="0.25">
      <c r="A46" s="2" t="str">
        <f>"Overlijdens"</f>
        <v>Overlijdens</v>
      </c>
      <c r="B46" s="2">
        <v>2438</v>
      </c>
      <c r="C46" s="2">
        <v>2461</v>
      </c>
      <c r="D46" s="2">
        <v>2519</v>
      </c>
      <c r="E46" s="2">
        <v>2545</v>
      </c>
      <c r="F46" s="2">
        <v>2682</v>
      </c>
      <c r="G46" s="2">
        <v>2528</v>
      </c>
      <c r="H46" s="2">
        <v>2614</v>
      </c>
      <c r="I46" s="2">
        <v>2860</v>
      </c>
      <c r="J46" s="2">
        <v>2801</v>
      </c>
      <c r="K46" s="2">
        <v>2874</v>
      </c>
      <c r="L46" s="2">
        <v>2846</v>
      </c>
      <c r="M46" s="2">
        <v>2965</v>
      </c>
      <c r="N46" s="2">
        <v>3173</v>
      </c>
      <c r="O46" s="2">
        <v>2995</v>
      </c>
      <c r="P46" s="2">
        <v>3092</v>
      </c>
      <c r="Q46" s="2">
        <v>2950</v>
      </c>
      <c r="R46" s="2">
        <v>3043</v>
      </c>
      <c r="S46" s="2">
        <v>3129</v>
      </c>
      <c r="T46" s="2">
        <v>3218</v>
      </c>
      <c r="U46" s="2">
        <v>3241</v>
      </c>
      <c r="V46" s="2">
        <v>3271</v>
      </c>
      <c r="W46" s="2">
        <v>3524</v>
      </c>
      <c r="X46" s="2">
        <v>3486</v>
      </c>
      <c r="Y46" s="2">
        <v>3383</v>
      </c>
      <c r="Z46" s="2">
        <v>3705</v>
      </c>
      <c r="AA46" s="2">
        <v>3564</v>
      </c>
      <c r="AB46" s="2">
        <v>3718</v>
      </c>
      <c r="AC46" s="2">
        <v>3836</v>
      </c>
      <c r="AD46" s="2">
        <v>3899</v>
      </c>
      <c r="AE46" s="2">
        <v>3954</v>
      </c>
      <c r="AF46" s="2">
        <v>4006</v>
      </c>
      <c r="AG46" s="2">
        <v>4052</v>
      </c>
      <c r="AH46" s="2">
        <v>4092</v>
      </c>
      <c r="AI46" s="2">
        <v>4130</v>
      </c>
      <c r="AJ46" s="2">
        <v>4164</v>
      </c>
      <c r="AK46" s="2">
        <v>4195</v>
      </c>
      <c r="AL46" s="2">
        <v>4225</v>
      </c>
      <c r="AM46" s="2">
        <v>4255</v>
      </c>
      <c r="AN46" s="2">
        <v>4285</v>
      </c>
      <c r="AO46" s="2">
        <v>4320</v>
      </c>
      <c r="AP46" s="2">
        <v>4354</v>
      </c>
      <c r="AQ46" s="2">
        <v>4393</v>
      </c>
      <c r="AR46" s="2">
        <v>4439</v>
      </c>
      <c r="AS46" s="2">
        <v>4490</v>
      </c>
      <c r="AT46" s="2">
        <v>4544</v>
      </c>
      <c r="AU46" s="2">
        <v>4605</v>
      </c>
      <c r="AV46" s="2">
        <v>4673</v>
      </c>
      <c r="AW46" s="2">
        <v>4744</v>
      </c>
      <c r="AX46" s="2">
        <v>4823</v>
      </c>
      <c r="AY46" s="2">
        <v>4902</v>
      </c>
      <c r="AZ46" s="2">
        <v>4983</v>
      </c>
      <c r="BA46" s="2">
        <v>5064</v>
      </c>
      <c r="BB46" s="2">
        <v>5144</v>
      </c>
      <c r="BC46" s="2">
        <v>5220</v>
      </c>
      <c r="BD46" s="2">
        <v>5296</v>
      </c>
      <c r="BE46" s="2">
        <v>5365</v>
      </c>
      <c r="BF46" s="2">
        <v>5426</v>
      </c>
      <c r="BG46" s="2">
        <v>5484</v>
      </c>
      <c r="BH46" s="2">
        <v>5535</v>
      </c>
      <c r="BI46" s="2">
        <v>5577</v>
      </c>
      <c r="BJ46" s="2">
        <v>5612</v>
      </c>
      <c r="BK46" s="2">
        <v>5636</v>
      </c>
      <c r="BL46" s="2">
        <v>5648</v>
      </c>
      <c r="BM46" s="2">
        <v>5653</v>
      </c>
      <c r="BN46" s="2">
        <v>5647</v>
      </c>
      <c r="BO46" s="2">
        <v>5631</v>
      </c>
      <c r="BP46" s="2">
        <v>5602</v>
      </c>
      <c r="BQ46" s="2">
        <v>5566</v>
      </c>
      <c r="BR46" s="2">
        <v>5520</v>
      </c>
      <c r="BS46" s="2">
        <v>5472</v>
      </c>
      <c r="BT46" s="2">
        <v>5419</v>
      </c>
      <c r="BU46" s="2">
        <v>5363</v>
      </c>
      <c r="BV46" s="2">
        <v>5308</v>
      </c>
      <c r="BW46" s="2">
        <v>5257</v>
      </c>
      <c r="BX46" s="2">
        <v>5209</v>
      </c>
      <c r="BY46" s="2">
        <v>5168</v>
      </c>
      <c r="BZ46" s="2">
        <v>5134</v>
      </c>
      <c r="CA46" s="2">
        <v>5105</v>
      </c>
      <c r="CB46" s="2">
        <v>5085</v>
      </c>
      <c r="CC46" s="2">
        <v>5067</v>
      </c>
    </row>
    <row r="47" spans="1:82" x14ac:dyDescent="0.25">
      <c r="A47" s="2" t="str">
        <f>"Intern migratiesaldo"</f>
        <v>Intern migratiesaldo</v>
      </c>
      <c r="B47" s="2">
        <v>-84</v>
      </c>
      <c r="C47" s="2">
        <v>38</v>
      </c>
      <c r="D47" s="2">
        <v>-128</v>
      </c>
      <c r="E47" s="2">
        <v>10</v>
      </c>
      <c r="F47" s="2">
        <v>-110</v>
      </c>
      <c r="G47" s="2">
        <v>-209</v>
      </c>
      <c r="H47" s="2">
        <v>-151</v>
      </c>
      <c r="I47" s="2">
        <v>-223</v>
      </c>
      <c r="J47" s="2">
        <v>-175</v>
      </c>
      <c r="K47" s="2">
        <v>-236</v>
      </c>
      <c r="L47" s="2">
        <v>-545</v>
      </c>
      <c r="M47" s="2">
        <v>-333</v>
      </c>
      <c r="N47" s="2">
        <v>-411</v>
      </c>
      <c r="O47" s="2">
        <v>-298</v>
      </c>
      <c r="P47" s="2">
        <v>-112</v>
      </c>
      <c r="Q47" s="2">
        <v>3</v>
      </c>
      <c r="R47" s="2">
        <v>8</v>
      </c>
      <c r="S47" s="2">
        <v>93</v>
      </c>
      <c r="T47" s="2">
        <v>153</v>
      </c>
      <c r="U47" s="2">
        <v>-62</v>
      </c>
      <c r="V47" s="2">
        <v>124</v>
      </c>
      <c r="W47" s="2">
        <v>340</v>
      </c>
      <c r="X47" s="2">
        <v>162</v>
      </c>
      <c r="Y47" s="2">
        <v>333</v>
      </c>
      <c r="Z47" s="2">
        <v>-47</v>
      </c>
      <c r="AA47" s="2">
        <v>195</v>
      </c>
      <c r="AB47" s="2">
        <v>115</v>
      </c>
      <c r="AC47" s="2">
        <v>159</v>
      </c>
      <c r="AD47" s="2">
        <v>168</v>
      </c>
      <c r="AE47" s="2">
        <v>179</v>
      </c>
      <c r="AF47" s="2">
        <v>169</v>
      </c>
      <c r="AG47" s="2">
        <v>177</v>
      </c>
      <c r="AH47" s="2">
        <v>176</v>
      </c>
      <c r="AI47" s="2">
        <v>174</v>
      </c>
      <c r="AJ47" s="2">
        <v>170</v>
      </c>
      <c r="AK47" s="2">
        <v>165</v>
      </c>
      <c r="AL47" s="2">
        <v>168</v>
      </c>
      <c r="AM47" s="2">
        <v>163</v>
      </c>
      <c r="AN47" s="2">
        <v>158</v>
      </c>
      <c r="AO47" s="2">
        <v>158</v>
      </c>
      <c r="AP47" s="2">
        <v>153</v>
      </c>
      <c r="AQ47" s="2">
        <v>145</v>
      </c>
      <c r="AR47" s="2">
        <v>130</v>
      </c>
      <c r="AS47" s="2">
        <v>132</v>
      </c>
      <c r="AT47" s="2">
        <v>139</v>
      </c>
      <c r="AU47" s="2">
        <v>142</v>
      </c>
      <c r="AV47" s="2">
        <v>142</v>
      </c>
      <c r="AW47" s="2">
        <v>150</v>
      </c>
      <c r="AX47" s="2">
        <v>156</v>
      </c>
      <c r="AY47" s="2">
        <v>166</v>
      </c>
      <c r="AZ47" s="2">
        <v>166</v>
      </c>
      <c r="BA47" s="2">
        <v>165</v>
      </c>
      <c r="BB47" s="2">
        <v>169</v>
      </c>
      <c r="BC47" s="2">
        <v>172</v>
      </c>
      <c r="BD47" s="2">
        <v>168</v>
      </c>
      <c r="BE47" s="2">
        <v>166</v>
      </c>
      <c r="BF47" s="2">
        <v>170</v>
      </c>
      <c r="BG47" s="2">
        <v>169</v>
      </c>
      <c r="BH47" s="2">
        <v>164</v>
      </c>
      <c r="BI47" s="2">
        <v>161</v>
      </c>
      <c r="BJ47" s="2">
        <v>165</v>
      </c>
      <c r="BK47" s="2">
        <v>162</v>
      </c>
      <c r="BL47" s="2">
        <v>161</v>
      </c>
      <c r="BM47" s="2">
        <v>159</v>
      </c>
      <c r="BN47" s="2">
        <v>156</v>
      </c>
      <c r="BO47" s="2">
        <v>158</v>
      </c>
      <c r="BP47" s="2">
        <v>157</v>
      </c>
      <c r="BQ47" s="2">
        <v>157</v>
      </c>
      <c r="BR47" s="2">
        <v>156</v>
      </c>
      <c r="BS47" s="2">
        <v>153</v>
      </c>
      <c r="BT47" s="2">
        <v>151</v>
      </c>
      <c r="BU47" s="2">
        <v>148</v>
      </c>
      <c r="BV47" s="2">
        <v>153</v>
      </c>
      <c r="BW47" s="2">
        <v>159</v>
      </c>
      <c r="BX47" s="2">
        <v>158</v>
      </c>
      <c r="BY47" s="2">
        <v>160</v>
      </c>
      <c r="BZ47" s="2">
        <v>159</v>
      </c>
      <c r="CA47" s="2">
        <v>163</v>
      </c>
      <c r="CB47" s="2">
        <v>165</v>
      </c>
      <c r="CC47" s="2">
        <v>172</v>
      </c>
    </row>
    <row r="48" spans="1:82" x14ac:dyDescent="0.25">
      <c r="A48" s="2" t="str">
        <f>"Interne immigratie"</f>
        <v>Interne immigratie</v>
      </c>
      <c r="B48" s="2">
        <v>2152</v>
      </c>
      <c r="C48" s="2">
        <v>2300</v>
      </c>
      <c r="D48" s="2">
        <v>2294</v>
      </c>
      <c r="E48" s="2">
        <v>2449</v>
      </c>
      <c r="F48" s="2">
        <v>2355</v>
      </c>
      <c r="G48" s="2">
        <v>2342</v>
      </c>
      <c r="H48" s="2">
        <v>2367</v>
      </c>
      <c r="I48" s="2">
        <v>2371</v>
      </c>
      <c r="J48" s="2">
        <v>2429</v>
      </c>
      <c r="K48" s="2">
        <v>2364</v>
      </c>
      <c r="L48" s="2">
        <v>2197</v>
      </c>
      <c r="M48" s="2">
        <v>2467</v>
      </c>
      <c r="N48" s="2">
        <v>2532</v>
      </c>
      <c r="O48" s="2">
        <v>2575</v>
      </c>
      <c r="P48" s="2">
        <v>2889</v>
      </c>
      <c r="Q48" s="2">
        <v>2923</v>
      </c>
      <c r="R48" s="2">
        <v>3007</v>
      </c>
      <c r="S48" s="2">
        <v>3218</v>
      </c>
      <c r="T48" s="2">
        <v>3164</v>
      </c>
      <c r="U48" s="2">
        <v>3326</v>
      </c>
      <c r="V48" s="2">
        <v>3492</v>
      </c>
      <c r="W48" s="2">
        <v>3593</v>
      </c>
      <c r="X48" s="2">
        <v>3261</v>
      </c>
      <c r="Y48" s="2">
        <v>3650</v>
      </c>
      <c r="Z48" s="2">
        <v>3387</v>
      </c>
      <c r="AA48" s="2">
        <v>3711</v>
      </c>
      <c r="AB48" s="2">
        <v>3774</v>
      </c>
      <c r="AC48" s="2">
        <v>3660</v>
      </c>
      <c r="AD48" s="2">
        <v>3669</v>
      </c>
      <c r="AE48" s="2">
        <v>3677</v>
      </c>
      <c r="AF48" s="2">
        <v>3679</v>
      </c>
      <c r="AG48" s="2">
        <v>3683</v>
      </c>
      <c r="AH48" s="2">
        <v>3695</v>
      </c>
      <c r="AI48" s="2">
        <v>3693</v>
      </c>
      <c r="AJ48" s="2">
        <v>3695</v>
      </c>
      <c r="AK48" s="2">
        <v>3690</v>
      </c>
      <c r="AL48" s="2">
        <v>3698</v>
      </c>
      <c r="AM48" s="2">
        <v>3699</v>
      </c>
      <c r="AN48" s="2">
        <v>3710</v>
      </c>
      <c r="AO48" s="2">
        <v>3726</v>
      </c>
      <c r="AP48" s="2">
        <v>3738</v>
      </c>
      <c r="AQ48" s="2">
        <v>3753</v>
      </c>
      <c r="AR48" s="2">
        <v>3760</v>
      </c>
      <c r="AS48" s="2">
        <v>3775</v>
      </c>
      <c r="AT48" s="2">
        <v>3785</v>
      </c>
      <c r="AU48" s="2">
        <v>3794</v>
      </c>
      <c r="AV48" s="2">
        <v>3800</v>
      </c>
      <c r="AW48" s="2">
        <v>3808</v>
      </c>
      <c r="AX48" s="2">
        <v>3808</v>
      </c>
      <c r="AY48" s="2">
        <v>3813</v>
      </c>
      <c r="AZ48" s="2">
        <v>3815</v>
      </c>
      <c r="BA48" s="2">
        <v>3816</v>
      </c>
      <c r="BB48" s="2">
        <v>3821</v>
      </c>
      <c r="BC48" s="2">
        <v>3824</v>
      </c>
      <c r="BD48" s="2">
        <v>3825</v>
      </c>
      <c r="BE48" s="2">
        <v>3828</v>
      </c>
      <c r="BF48" s="2">
        <v>3835</v>
      </c>
      <c r="BG48" s="2">
        <v>3842</v>
      </c>
      <c r="BH48" s="2">
        <v>3844</v>
      </c>
      <c r="BI48" s="2">
        <v>3850</v>
      </c>
      <c r="BJ48" s="2">
        <v>3863</v>
      </c>
      <c r="BK48" s="2">
        <v>3869</v>
      </c>
      <c r="BL48" s="2">
        <v>3876</v>
      </c>
      <c r="BM48" s="2">
        <v>3886</v>
      </c>
      <c r="BN48" s="2">
        <v>3892</v>
      </c>
      <c r="BO48" s="2">
        <v>3901</v>
      </c>
      <c r="BP48" s="2">
        <v>3911</v>
      </c>
      <c r="BQ48" s="2">
        <v>3918</v>
      </c>
      <c r="BR48" s="2">
        <v>3928</v>
      </c>
      <c r="BS48" s="2">
        <v>3937</v>
      </c>
      <c r="BT48" s="2">
        <v>3944</v>
      </c>
      <c r="BU48" s="2">
        <v>3950</v>
      </c>
      <c r="BV48" s="2">
        <v>3962</v>
      </c>
      <c r="BW48" s="2">
        <v>3972</v>
      </c>
      <c r="BX48" s="2">
        <v>3979</v>
      </c>
      <c r="BY48" s="2">
        <v>3987</v>
      </c>
      <c r="BZ48" s="2">
        <v>3990</v>
      </c>
      <c r="CA48" s="2">
        <v>3998</v>
      </c>
      <c r="CB48" s="2">
        <v>4004</v>
      </c>
      <c r="CC48" s="2">
        <v>4009</v>
      </c>
    </row>
    <row r="49" spans="1:81" x14ac:dyDescent="0.25">
      <c r="A49" s="2" t="str">
        <f>"Interne emigratie"</f>
        <v>Interne emigratie</v>
      </c>
      <c r="B49" s="2">
        <v>2236</v>
      </c>
      <c r="C49" s="2">
        <v>2262</v>
      </c>
      <c r="D49" s="2">
        <v>2422</v>
      </c>
      <c r="E49" s="2">
        <v>2439</v>
      </c>
      <c r="F49" s="2">
        <v>2465</v>
      </c>
      <c r="G49" s="2">
        <v>2551</v>
      </c>
      <c r="H49" s="2">
        <v>2518</v>
      </c>
      <c r="I49" s="2">
        <v>2594</v>
      </c>
      <c r="J49" s="2">
        <v>2604</v>
      </c>
      <c r="K49" s="2">
        <v>2600</v>
      </c>
      <c r="L49" s="2">
        <v>2742</v>
      </c>
      <c r="M49" s="2">
        <v>2800</v>
      </c>
      <c r="N49" s="2">
        <v>2943</v>
      </c>
      <c r="O49" s="2">
        <v>2873</v>
      </c>
      <c r="P49" s="2">
        <v>3001</v>
      </c>
      <c r="Q49" s="2">
        <v>2920</v>
      </c>
      <c r="R49" s="2">
        <v>2999</v>
      </c>
      <c r="S49" s="2">
        <v>3125</v>
      </c>
      <c r="T49" s="2">
        <v>3011</v>
      </c>
      <c r="U49" s="2">
        <v>3388</v>
      </c>
      <c r="V49" s="2">
        <v>3368</v>
      </c>
      <c r="W49" s="2">
        <v>3253</v>
      </c>
      <c r="X49" s="2">
        <v>3099</v>
      </c>
      <c r="Y49" s="2">
        <v>3317</v>
      </c>
      <c r="Z49" s="2">
        <v>3434</v>
      </c>
      <c r="AA49" s="2">
        <v>3516</v>
      </c>
      <c r="AB49" s="2">
        <v>3659</v>
      </c>
      <c r="AC49" s="2">
        <v>3501</v>
      </c>
      <c r="AD49" s="2">
        <v>3501</v>
      </c>
      <c r="AE49" s="2">
        <v>3498</v>
      </c>
      <c r="AF49" s="2">
        <v>3510</v>
      </c>
      <c r="AG49" s="2">
        <v>3506</v>
      </c>
      <c r="AH49" s="2">
        <v>3519</v>
      </c>
      <c r="AI49" s="2">
        <v>3519</v>
      </c>
      <c r="AJ49" s="2">
        <v>3525</v>
      </c>
      <c r="AK49" s="2">
        <v>3525</v>
      </c>
      <c r="AL49" s="2">
        <v>3530</v>
      </c>
      <c r="AM49" s="2">
        <v>3536</v>
      </c>
      <c r="AN49" s="2">
        <v>3552</v>
      </c>
      <c r="AO49" s="2">
        <v>3568</v>
      </c>
      <c r="AP49" s="2">
        <v>3585</v>
      </c>
      <c r="AQ49" s="2">
        <v>3608</v>
      </c>
      <c r="AR49" s="2">
        <v>3630</v>
      </c>
      <c r="AS49" s="2">
        <v>3643</v>
      </c>
      <c r="AT49" s="2">
        <v>3646</v>
      </c>
      <c r="AU49" s="2">
        <v>3652</v>
      </c>
      <c r="AV49" s="2">
        <v>3658</v>
      </c>
      <c r="AW49" s="2">
        <v>3658</v>
      </c>
      <c r="AX49" s="2">
        <v>3652</v>
      </c>
      <c r="AY49" s="2">
        <v>3647</v>
      </c>
      <c r="AZ49" s="2">
        <v>3649</v>
      </c>
      <c r="BA49" s="2">
        <v>3651</v>
      </c>
      <c r="BB49" s="2">
        <v>3652</v>
      </c>
      <c r="BC49" s="2">
        <v>3652</v>
      </c>
      <c r="BD49" s="2">
        <v>3657</v>
      </c>
      <c r="BE49" s="2">
        <v>3662</v>
      </c>
      <c r="BF49" s="2">
        <v>3665</v>
      </c>
      <c r="BG49" s="2">
        <v>3673</v>
      </c>
      <c r="BH49" s="2">
        <v>3680</v>
      </c>
      <c r="BI49" s="2">
        <v>3689</v>
      </c>
      <c r="BJ49" s="2">
        <v>3698</v>
      </c>
      <c r="BK49" s="2">
        <v>3707</v>
      </c>
      <c r="BL49" s="2">
        <v>3715</v>
      </c>
      <c r="BM49" s="2">
        <v>3727</v>
      </c>
      <c r="BN49" s="2">
        <v>3736</v>
      </c>
      <c r="BO49" s="2">
        <v>3743</v>
      </c>
      <c r="BP49" s="2">
        <v>3754</v>
      </c>
      <c r="BQ49" s="2">
        <v>3761</v>
      </c>
      <c r="BR49" s="2">
        <v>3772</v>
      </c>
      <c r="BS49" s="2">
        <v>3784</v>
      </c>
      <c r="BT49" s="2">
        <v>3793</v>
      </c>
      <c r="BU49" s="2">
        <v>3802</v>
      </c>
      <c r="BV49" s="2">
        <v>3809</v>
      </c>
      <c r="BW49" s="2">
        <v>3813</v>
      </c>
      <c r="BX49" s="2">
        <v>3821</v>
      </c>
      <c r="BY49" s="2">
        <v>3827</v>
      </c>
      <c r="BZ49" s="2">
        <v>3831</v>
      </c>
      <c r="CA49" s="2">
        <v>3835</v>
      </c>
      <c r="CB49" s="2">
        <v>3839</v>
      </c>
      <c r="CC49" s="2">
        <v>3837</v>
      </c>
    </row>
    <row r="50" spans="1:81" x14ac:dyDescent="0.25">
      <c r="A50" s="2" t="str">
        <f>"Extern migratiesaldo"</f>
        <v>Extern migratiesaldo</v>
      </c>
      <c r="B50" s="2">
        <v>633</v>
      </c>
      <c r="C50" s="2">
        <v>889</v>
      </c>
      <c r="D50" s="2">
        <v>886</v>
      </c>
      <c r="E50" s="2">
        <v>933</v>
      </c>
      <c r="F50" s="2">
        <v>856</v>
      </c>
      <c r="G50" s="2">
        <v>1168</v>
      </c>
      <c r="H50" s="2">
        <v>733</v>
      </c>
      <c r="I50" s="2">
        <v>897</v>
      </c>
      <c r="J50" s="2">
        <v>1000</v>
      </c>
      <c r="K50" s="2">
        <v>1257</v>
      </c>
      <c r="L50" s="2">
        <v>1430</v>
      </c>
      <c r="M50" s="2">
        <v>1694</v>
      </c>
      <c r="N50" s="2">
        <v>1646</v>
      </c>
      <c r="O50" s="2">
        <v>1552</v>
      </c>
      <c r="P50" s="2">
        <v>1826</v>
      </c>
      <c r="Q50" s="2">
        <v>1733</v>
      </c>
      <c r="R50" s="2">
        <v>1949</v>
      </c>
      <c r="S50" s="2">
        <v>1929</v>
      </c>
      <c r="T50" s="2">
        <v>1601</v>
      </c>
      <c r="U50" s="2">
        <v>1812</v>
      </c>
      <c r="V50" s="2">
        <v>1274</v>
      </c>
      <c r="W50" s="2">
        <v>902</v>
      </c>
      <c r="X50" s="2">
        <v>871</v>
      </c>
      <c r="Y50" s="2">
        <v>993</v>
      </c>
      <c r="Z50" s="2">
        <v>1288</v>
      </c>
      <c r="AA50" s="2">
        <v>1347</v>
      </c>
      <c r="AB50" s="2">
        <v>1447</v>
      </c>
      <c r="AC50" s="2">
        <v>1331</v>
      </c>
      <c r="AD50" s="2">
        <v>1328</v>
      </c>
      <c r="AE50" s="2">
        <v>1340</v>
      </c>
      <c r="AF50" s="2">
        <v>1213</v>
      </c>
      <c r="AG50" s="2">
        <v>1102</v>
      </c>
      <c r="AH50" s="2">
        <v>1001</v>
      </c>
      <c r="AI50" s="2">
        <v>900</v>
      </c>
      <c r="AJ50" s="2">
        <v>805</v>
      </c>
      <c r="AK50" s="2">
        <v>731</v>
      </c>
      <c r="AL50" s="2">
        <v>715</v>
      </c>
      <c r="AM50" s="2">
        <v>702</v>
      </c>
      <c r="AN50" s="2">
        <v>690</v>
      </c>
      <c r="AO50" s="2">
        <v>674</v>
      </c>
      <c r="AP50" s="2">
        <v>691</v>
      </c>
      <c r="AQ50" s="2">
        <v>708</v>
      </c>
      <c r="AR50" s="2">
        <v>721</v>
      </c>
      <c r="AS50" s="2">
        <v>740</v>
      </c>
      <c r="AT50" s="2">
        <v>754</v>
      </c>
      <c r="AU50" s="2">
        <v>750</v>
      </c>
      <c r="AV50" s="2">
        <v>744</v>
      </c>
      <c r="AW50" s="2">
        <v>742</v>
      </c>
      <c r="AX50" s="2">
        <v>739</v>
      </c>
      <c r="AY50" s="2">
        <v>737</v>
      </c>
      <c r="AZ50" s="2">
        <v>735</v>
      </c>
      <c r="BA50" s="2">
        <v>735</v>
      </c>
      <c r="BB50" s="2">
        <v>733</v>
      </c>
      <c r="BC50" s="2">
        <v>732</v>
      </c>
      <c r="BD50" s="2">
        <v>731</v>
      </c>
      <c r="BE50" s="2">
        <v>728</v>
      </c>
      <c r="BF50" s="2">
        <v>727</v>
      </c>
      <c r="BG50" s="2">
        <v>722</v>
      </c>
      <c r="BH50" s="2">
        <v>723</v>
      </c>
      <c r="BI50" s="2">
        <v>718</v>
      </c>
      <c r="BJ50" s="2">
        <v>717</v>
      </c>
      <c r="BK50" s="2">
        <v>713</v>
      </c>
      <c r="BL50" s="2">
        <v>710</v>
      </c>
      <c r="BM50" s="2">
        <v>708</v>
      </c>
      <c r="BN50" s="2">
        <v>707</v>
      </c>
      <c r="BO50" s="2">
        <v>704</v>
      </c>
      <c r="BP50" s="2">
        <v>703</v>
      </c>
      <c r="BQ50" s="2">
        <v>701</v>
      </c>
      <c r="BR50" s="2">
        <v>698</v>
      </c>
      <c r="BS50" s="2">
        <v>698</v>
      </c>
      <c r="BT50" s="2">
        <v>696</v>
      </c>
      <c r="BU50" s="2">
        <v>692</v>
      </c>
      <c r="BV50" s="2">
        <v>691</v>
      </c>
      <c r="BW50" s="2">
        <v>691</v>
      </c>
      <c r="BX50" s="2">
        <v>689</v>
      </c>
      <c r="BY50" s="2">
        <v>688</v>
      </c>
      <c r="BZ50" s="2">
        <v>685</v>
      </c>
      <c r="CA50" s="2">
        <v>683</v>
      </c>
      <c r="CB50" s="2">
        <v>681</v>
      </c>
      <c r="CC50" s="2">
        <v>681</v>
      </c>
    </row>
    <row r="51" spans="1:81" x14ac:dyDescent="0.25">
      <c r="A51" s="2" t="str">
        <f>"Externe immigratie"</f>
        <v>Externe immigratie</v>
      </c>
      <c r="B51" s="2">
        <v>2071</v>
      </c>
      <c r="C51" s="2">
        <v>2226</v>
      </c>
      <c r="D51" s="2">
        <v>2236</v>
      </c>
      <c r="E51" s="2">
        <v>2326</v>
      </c>
      <c r="F51" s="2">
        <v>2329</v>
      </c>
      <c r="G51" s="2">
        <v>2583</v>
      </c>
      <c r="H51" s="2">
        <v>2269</v>
      </c>
      <c r="I51" s="2">
        <v>2495</v>
      </c>
      <c r="J51" s="2">
        <v>2664</v>
      </c>
      <c r="K51" s="2">
        <v>2886</v>
      </c>
      <c r="L51" s="2">
        <v>3193</v>
      </c>
      <c r="M51" s="2">
        <v>3459</v>
      </c>
      <c r="N51" s="2">
        <v>3407</v>
      </c>
      <c r="O51" s="2">
        <v>3389</v>
      </c>
      <c r="P51" s="2">
        <v>3785</v>
      </c>
      <c r="Q51" s="2">
        <v>3671</v>
      </c>
      <c r="R51" s="2">
        <v>4081</v>
      </c>
      <c r="S51" s="2">
        <v>4230</v>
      </c>
      <c r="T51" s="2">
        <v>3907</v>
      </c>
      <c r="U51" s="2">
        <v>3774</v>
      </c>
      <c r="V51" s="2">
        <v>3602</v>
      </c>
      <c r="W51" s="2">
        <v>3336</v>
      </c>
      <c r="X51" s="2">
        <v>3239</v>
      </c>
      <c r="Y51" s="2">
        <v>3422</v>
      </c>
      <c r="Z51" s="2">
        <v>3593</v>
      </c>
      <c r="AA51" s="2">
        <v>3662</v>
      </c>
      <c r="AB51" s="2">
        <v>3881</v>
      </c>
      <c r="AC51" s="2">
        <v>3801</v>
      </c>
      <c r="AD51" s="2">
        <v>3863</v>
      </c>
      <c r="AE51" s="2">
        <v>3935</v>
      </c>
      <c r="AF51" s="2">
        <v>3883</v>
      </c>
      <c r="AG51" s="2">
        <v>3834</v>
      </c>
      <c r="AH51" s="2">
        <v>3783</v>
      </c>
      <c r="AI51" s="2">
        <v>3734</v>
      </c>
      <c r="AJ51" s="2">
        <v>3686</v>
      </c>
      <c r="AK51" s="2">
        <v>3646</v>
      </c>
      <c r="AL51" s="2">
        <v>3604</v>
      </c>
      <c r="AM51" s="2">
        <v>3566</v>
      </c>
      <c r="AN51" s="2">
        <v>3525</v>
      </c>
      <c r="AO51" s="2">
        <v>3487</v>
      </c>
      <c r="AP51" s="2">
        <v>3482</v>
      </c>
      <c r="AQ51" s="2">
        <v>3479</v>
      </c>
      <c r="AR51" s="2">
        <v>3475</v>
      </c>
      <c r="AS51" s="2">
        <v>3471</v>
      </c>
      <c r="AT51" s="2">
        <v>3467</v>
      </c>
      <c r="AU51" s="2">
        <v>3466</v>
      </c>
      <c r="AV51" s="2">
        <v>3463</v>
      </c>
      <c r="AW51" s="2">
        <v>3464</v>
      </c>
      <c r="AX51" s="2">
        <v>3461</v>
      </c>
      <c r="AY51" s="2">
        <v>3462</v>
      </c>
      <c r="AZ51" s="2">
        <v>3461</v>
      </c>
      <c r="BA51" s="2">
        <v>3464</v>
      </c>
      <c r="BB51" s="2">
        <v>3463</v>
      </c>
      <c r="BC51" s="2">
        <v>3464</v>
      </c>
      <c r="BD51" s="2">
        <v>3467</v>
      </c>
      <c r="BE51" s="2">
        <v>3468</v>
      </c>
      <c r="BF51" s="2">
        <v>3471</v>
      </c>
      <c r="BG51" s="2">
        <v>3470</v>
      </c>
      <c r="BH51" s="2">
        <v>3474</v>
      </c>
      <c r="BI51" s="2">
        <v>3474</v>
      </c>
      <c r="BJ51" s="2">
        <v>3477</v>
      </c>
      <c r="BK51" s="2">
        <v>3479</v>
      </c>
      <c r="BL51" s="2">
        <v>3480</v>
      </c>
      <c r="BM51" s="2">
        <v>3483</v>
      </c>
      <c r="BN51" s="2">
        <v>3486</v>
      </c>
      <c r="BO51" s="2">
        <v>3487</v>
      </c>
      <c r="BP51" s="2">
        <v>3490</v>
      </c>
      <c r="BQ51" s="2">
        <v>3492</v>
      </c>
      <c r="BR51" s="2">
        <v>3493</v>
      </c>
      <c r="BS51" s="2">
        <v>3499</v>
      </c>
      <c r="BT51" s="2">
        <v>3501</v>
      </c>
      <c r="BU51" s="2">
        <v>3504</v>
      </c>
      <c r="BV51" s="2">
        <v>3506</v>
      </c>
      <c r="BW51" s="2">
        <v>3509</v>
      </c>
      <c r="BX51" s="2">
        <v>3513</v>
      </c>
      <c r="BY51" s="2">
        <v>3515</v>
      </c>
      <c r="BZ51" s="2">
        <v>3518</v>
      </c>
      <c r="CA51" s="2">
        <v>3518</v>
      </c>
      <c r="CB51" s="2">
        <v>3520</v>
      </c>
      <c r="CC51" s="2">
        <v>3523</v>
      </c>
    </row>
    <row r="52" spans="1:81" x14ac:dyDescent="0.25">
      <c r="A52" s="2" t="str">
        <f>"Externe emigratie"</f>
        <v>Externe emigratie</v>
      </c>
      <c r="B52" s="2">
        <v>1438</v>
      </c>
      <c r="C52" s="2">
        <v>1337</v>
      </c>
      <c r="D52" s="2">
        <v>1350</v>
      </c>
      <c r="E52" s="2">
        <v>1393</v>
      </c>
      <c r="F52" s="2">
        <v>1473</v>
      </c>
      <c r="G52" s="2">
        <v>1415</v>
      </c>
      <c r="H52" s="2">
        <v>1536</v>
      </c>
      <c r="I52" s="2">
        <v>1598</v>
      </c>
      <c r="J52" s="2">
        <v>1664</v>
      </c>
      <c r="K52" s="2">
        <v>1629</v>
      </c>
      <c r="L52" s="2">
        <v>1763</v>
      </c>
      <c r="M52" s="2">
        <v>1765</v>
      </c>
      <c r="N52" s="2">
        <v>1761</v>
      </c>
      <c r="O52" s="2">
        <v>1837</v>
      </c>
      <c r="P52" s="2">
        <v>1959</v>
      </c>
      <c r="Q52" s="2">
        <v>1938</v>
      </c>
      <c r="R52" s="2">
        <v>2132</v>
      </c>
      <c r="S52" s="2">
        <v>2301</v>
      </c>
      <c r="T52" s="2">
        <v>2306</v>
      </c>
      <c r="U52" s="2">
        <v>1962</v>
      </c>
      <c r="V52" s="2">
        <v>2328</v>
      </c>
      <c r="W52" s="2">
        <v>2434</v>
      </c>
      <c r="X52" s="2">
        <v>2368</v>
      </c>
      <c r="Y52" s="2">
        <v>2429</v>
      </c>
      <c r="Z52" s="2">
        <v>2305</v>
      </c>
      <c r="AA52" s="2">
        <v>2315</v>
      </c>
      <c r="AB52" s="2">
        <v>2434</v>
      </c>
      <c r="AC52" s="2">
        <v>2470</v>
      </c>
      <c r="AD52" s="2">
        <v>2535</v>
      </c>
      <c r="AE52" s="2">
        <v>2595</v>
      </c>
      <c r="AF52" s="2">
        <v>2670</v>
      </c>
      <c r="AG52" s="2">
        <v>2732</v>
      </c>
      <c r="AH52" s="2">
        <v>2782</v>
      </c>
      <c r="AI52" s="2">
        <v>2834</v>
      </c>
      <c r="AJ52" s="2">
        <v>2881</v>
      </c>
      <c r="AK52" s="2">
        <v>2915</v>
      </c>
      <c r="AL52" s="2">
        <v>2889</v>
      </c>
      <c r="AM52" s="2">
        <v>2864</v>
      </c>
      <c r="AN52" s="2">
        <v>2835</v>
      </c>
      <c r="AO52" s="2">
        <v>2813</v>
      </c>
      <c r="AP52" s="2">
        <v>2791</v>
      </c>
      <c r="AQ52" s="2">
        <v>2771</v>
      </c>
      <c r="AR52" s="2">
        <v>2754</v>
      </c>
      <c r="AS52" s="2">
        <v>2731</v>
      </c>
      <c r="AT52" s="2">
        <v>2713</v>
      </c>
      <c r="AU52" s="2">
        <v>2716</v>
      </c>
      <c r="AV52" s="2">
        <v>2719</v>
      </c>
      <c r="AW52" s="2">
        <v>2722</v>
      </c>
      <c r="AX52" s="2">
        <v>2722</v>
      </c>
      <c r="AY52" s="2">
        <v>2725</v>
      </c>
      <c r="AZ52" s="2">
        <v>2726</v>
      </c>
      <c r="BA52" s="2">
        <v>2729</v>
      </c>
      <c r="BB52" s="2">
        <v>2730</v>
      </c>
      <c r="BC52" s="2">
        <v>2732</v>
      </c>
      <c r="BD52" s="2">
        <v>2736</v>
      </c>
      <c r="BE52" s="2">
        <v>2740</v>
      </c>
      <c r="BF52" s="2">
        <v>2744</v>
      </c>
      <c r="BG52" s="2">
        <v>2748</v>
      </c>
      <c r="BH52" s="2">
        <v>2751</v>
      </c>
      <c r="BI52" s="2">
        <v>2756</v>
      </c>
      <c r="BJ52" s="2">
        <v>2760</v>
      </c>
      <c r="BK52" s="2">
        <v>2766</v>
      </c>
      <c r="BL52" s="2">
        <v>2770</v>
      </c>
      <c r="BM52" s="2">
        <v>2775</v>
      </c>
      <c r="BN52" s="2">
        <v>2779</v>
      </c>
      <c r="BO52" s="2">
        <v>2783</v>
      </c>
      <c r="BP52" s="2">
        <v>2787</v>
      </c>
      <c r="BQ52" s="2">
        <v>2791</v>
      </c>
      <c r="BR52" s="2">
        <v>2795</v>
      </c>
      <c r="BS52" s="2">
        <v>2801</v>
      </c>
      <c r="BT52" s="2">
        <v>2805</v>
      </c>
      <c r="BU52" s="2">
        <v>2812</v>
      </c>
      <c r="BV52" s="2">
        <v>2815</v>
      </c>
      <c r="BW52" s="2">
        <v>2818</v>
      </c>
      <c r="BX52" s="2">
        <v>2824</v>
      </c>
      <c r="BY52" s="2">
        <v>2827</v>
      </c>
      <c r="BZ52" s="2">
        <v>2833</v>
      </c>
      <c r="CA52" s="2">
        <v>2835</v>
      </c>
      <c r="CB52" s="2">
        <v>2839</v>
      </c>
      <c r="CC52" s="2">
        <v>2842</v>
      </c>
    </row>
    <row r="53" spans="1:81" x14ac:dyDescent="0.25">
      <c r="A53" s="2" t="str">
        <f>"Toename van de bevolking"</f>
        <v>Toename van de bevolking</v>
      </c>
      <c r="B53" s="2">
        <v>2804</v>
      </c>
      <c r="C53" s="2">
        <v>3134</v>
      </c>
      <c r="D53" s="2">
        <v>2791</v>
      </c>
      <c r="E53" s="2">
        <v>2443</v>
      </c>
      <c r="F53" s="2">
        <v>2208</v>
      </c>
      <c r="G53" s="2">
        <v>2482</v>
      </c>
      <c r="H53" s="2">
        <v>2171</v>
      </c>
      <c r="I53" s="2">
        <v>1830</v>
      </c>
      <c r="J53" s="2">
        <v>2009</v>
      </c>
      <c r="K53" s="2">
        <v>2020</v>
      </c>
      <c r="L53" s="2">
        <v>1912</v>
      </c>
      <c r="M53" s="2">
        <v>2155</v>
      </c>
      <c r="N53" s="2">
        <v>1716</v>
      </c>
      <c r="O53" s="2">
        <v>2088</v>
      </c>
      <c r="P53" s="2">
        <v>2490</v>
      </c>
      <c r="Q53" s="2">
        <v>2918</v>
      </c>
      <c r="R53" s="2">
        <v>3241</v>
      </c>
      <c r="S53" s="2">
        <v>3282</v>
      </c>
      <c r="T53" s="2">
        <v>2840</v>
      </c>
      <c r="U53" s="2">
        <v>2882</v>
      </c>
      <c r="V53" s="2">
        <v>2447</v>
      </c>
      <c r="W53" s="2">
        <v>1975</v>
      </c>
      <c r="X53" s="2">
        <v>1712</v>
      </c>
      <c r="Y53" s="2">
        <v>2079</v>
      </c>
      <c r="Z53" s="2">
        <v>1574</v>
      </c>
      <c r="AA53" s="2">
        <v>2009</v>
      </c>
      <c r="AB53" s="2">
        <v>1695</v>
      </c>
      <c r="AC53" s="2">
        <v>1520</v>
      </c>
      <c r="AD53" s="2">
        <v>1470</v>
      </c>
      <c r="AE53" s="2">
        <v>1442</v>
      </c>
      <c r="AF53" s="2">
        <v>1254</v>
      </c>
      <c r="AG53" s="2">
        <v>1097</v>
      </c>
      <c r="AH53" s="2">
        <v>939</v>
      </c>
      <c r="AI53" s="2">
        <v>786</v>
      </c>
      <c r="AJ53" s="2">
        <v>639</v>
      </c>
      <c r="AK53" s="2">
        <v>520</v>
      </c>
      <c r="AL53" s="2">
        <v>473</v>
      </c>
      <c r="AM53" s="2">
        <v>430</v>
      </c>
      <c r="AN53" s="2">
        <v>400</v>
      </c>
      <c r="AO53" s="2">
        <v>379</v>
      </c>
      <c r="AP53" s="2">
        <v>350</v>
      </c>
      <c r="AQ53" s="2">
        <v>322</v>
      </c>
      <c r="AR53" s="2">
        <v>286</v>
      </c>
      <c r="AS53" s="2">
        <v>274</v>
      </c>
      <c r="AT53" s="2">
        <v>260</v>
      </c>
      <c r="AU53" s="2">
        <v>221</v>
      </c>
      <c r="AV53" s="2">
        <v>166</v>
      </c>
      <c r="AW53" s="2">
        <v>113</v>
      </c>
      <c r="AX53" s="2">
        <v>42</v>
      </c>
      <c r="AY53" s="2">
        <v>-32</v>
      </c>
      <c r="AZ53" s="2">
        <v>-125</v>
      </c>
      <c r="BA53" s="2">
        <v>-226</v>
      </c>
      <c r="BB53" s="2">
        <v>-323</v>
      </c>
      <c r="BC53" s="2">
        <v>-423</v>
      </c>
      <c r="BD53" s="2">
        <v>-528</v>
      </c>
      <c r="BE53" s="2">
        <v>-627</v>
      </c>
      <c r="BF53" s="2">
        <v>-709</v>
      </c>
      <c r="BG53" s="2">
        <v>-794</v>
      </c>
      <c r="BH53" s="2">
        <v>-867</v>
      </c>
      <c r="BI53" s="2">
        <v>-934</v>
      </c>
      <c r="BJ53" s="2">
        <v>-978</v>
      </c>
      <c r="BK53" s="2">
        <v>-1020</v>
      </c>
      <c r="BL53" s="2">
        <v>-1045</v>
      </c>
      <c r="BM53" s="2">
        <v>-1061</v>
      </c>
      <c r="BN53" s="2">
        <v>-1063</v>
      </c>
      <c r="BO53" s="2">
        <v>-1051</v>
      </c>
      <c r="BP53" s="2">
        <v>-1024</v>
      </c>
      <c r="BQ53" s="2">
        <v>-989</v>
      </c>
      <c r="BR53" s="2">
        <v>-943</v>
      </c>
      <c r="BS53" s="2">
        <v>-894</v>
      </c>
      <c r="BT53" s="2">
        <v>-838</v>
      </c>
      <c r="BU53" s="2">
        <v>-783</v>
      </c>
      <c r="BV53" s="2">
        <v>-718</v>
      </c>
      <c r="BW53" s="2">
        <v>-656</v>
      </c>
      <c r="BX53" s="2">
        <v>-603</v>
      </c>
      <c r="BY53" s="2">
        <v>-557</v>
      </c>
      <c r="BZ53" s="2">
        <v>-523</v>
      </c>
      <c r="CA53" s="2">
        <v>-491</v>
      </c>
      <c r="CB53" s="2">
        <v>-472</v>
      </c>
      <c r="CC53" s="2">
        <v>-449</v>
      </c>
    </row>
    <row r="54" spans="1:81" x14ac:dyDescent="0.25">
      <c r="A54" s="2" t="str">
        <f>"Statistische aanpassing"</f>
        <v>Statistische aanpassing</v>
      </c>
      <c r="B54" s="2">
        <v>9</v>
      </c>
      <c r="C54" s="2">
        <v>9</v>
      </c>
      <c r="D54" s="2">
        <v>-5</v>
      </c>
      <c r="E54" s="2">
        <v>-13</v>
      </c>
      <c r="F54" s="2">
        <v>-97</v>
      </c>
      <c r="G54" s="2">
        <v>22</v>
      </c>
      <c r="H54" s="2">
        <v>34</v>
      </c>
      <c r="I54" s="2">
        <v>43</v>
      </c>
      <c r="J54" s="2">
        <v>73</v>
      </c>
      <c r="K54" s="2">
        <v>-45</v>
      </c>
      <c r="L54" s="2">
        <v>-18</v>
      </c>
      <c r="M54" s="2">
        <v>33</v>
      </c>
      <c r="N54" s="2">
        <v>61</v>
      </c>
      <c r="O54" s="2">
        <v>45</v>
      </c>
      <c r="P54" s="2">
        <v>78</v>
      </c>
      <c r="Q54" s="2">
        <v>78</v>
      </c>
      <c r="R54" s="2">
        <v>57</v>
      </c>
      <c r="S54" s="2">
        <v>36</v>
      </c>
      <c r="T54" s="2">
        <v>53</v>
      </c>
      <c r="U54" s="2">
        <v>52</v>
      </c>
      <c r="V54" s="2">
        <v>-3</v>
      </c>
      <c r="W54" s="2">
        <v>16</v>
      </c>
      <c r="X54" s="2">
        <v>28</v>
      </c>
      <c r="Y54" s="2">
        <v>-7</v>
      </c>
      <c r="Z54" s="2">
        <v>21</v>
      </c>
      <c r="AA54" s="2">
        <v>-16</v>
      </c>
      <c r="AB54" s="2">
        <v>-5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</row>
    <row r="55" spans="1:81" ht="15.75" thickBot="1" x14ac:dyDescent="0.3">
      <c r="A55" s="3" t="str">
        <f>"Bevolking op 31/12"</f>
        <v>Bevolking op 31/12</v>
      </c>
      <c r="B55" s="3">
        <v>376465</v>
      </c>
      <c r="C55" s="3">
        <v>379608</v>
      </c>
      <c r="D55" s="3">
        <v>382394</v>
      </c>
      <c r="E55" s="3">
        <v>384824</v>
      </c>
      <c r="F55" s="3">
        <v>386935</v>
      </c>
      <c r="G55" s="3">
        <v>389439</v>
      </c>
      <c r="H55" s="3">
        <v>391644</v>
      </c>
      <c r="I55" s="3">
        <v>393517</v>
      </c>
      <c r="J55" s="3">
        <v>395599</v>
      </c>
      <c r="K55" s="3">
        <v>397574</v>
      </c>
      <c r="L55" s="3">
        <v>399468</v>
      </c>
      <c r="M55" s="3">
        <v>401656</v>
      </c>
      <c r="N55" s="3">
        <v>403433</v>
      </c>
      <c r="O55" s="3">
        <v>405566</v>
      </c>
      <c r="P55" s="3">
        <v>408134</v>
      </c>
      <c r="Q55" s="3">
        <v>411130</v>
      </c>
      <c r="R55" s="3">
        <v>414428</v>
      </c>
      <c r="S55" s="3">
        <v>417746</v>
      </c>
      <c r="T55" s="3">
        <v>420639</v>
      </c>
      <c r="U55" s="3">
        <v>423573</v>
      </c>
      <c r="V55" s="3">
        <v>426017</v>
      </c>
      <c r="W55" s="3">
        <v>428008</v>
      </c>
      <c r="X55" s="3">
        <v>429748</v>
      </c>
      <c r="Y55" s="3">
        <v>431820</v>
      </c>
      <c r="Z55" s="3">
        <v>433415</v>
      </c>
      <c r="AA55" s="3">
        <v>435408</v>
      </c>
      <c r="AB55" s="3">
        <v>437098</v>
      </c>
      <c r="AC55" s="3">
        <v>438618</v>
      </c>
      <c r="AD55" s="3">
        <v>440088</v>
      </c>
      <c r="AE55" s="3">
        <v>441530</v>
      </c>
      <c r="AF55" s="3">
        <v>442784</v>
      </c>
      <c r="AG55" s="3">
        <v>443881</v>
      </c>
      <c r="AH55" s="3">
        <v>444820</v>
      </c>
      <c r="AI55" s="3">
        <v>445606</v>
      </c>
      <c r="AJ55" s="3">
        <v>446245</v>
      </c>
      <c r="AK55" s="3">
        <v>446765</v>
      </c>
      <c r="AL55" s="3">
        <v>447238</v>
      </c>
      <c r="AM55" s="3">
        <v>447668</v>
      </c>
      <c r="AN55" s="3">
        <v>448068</v>
      </c>
      <c r="AO55" s="3">
        <v>448447</v>
      </c>
      <c r="AP55" s="3">
        <v>448797</v>
      </c>
      <c r="AQ55" s="3">
        <v>449119</v>
      </c>
      <c r="AR55" s="3">
        <v>449405</v>
      </c>
      <c r="AS55" s="3">
        <v>449679</v>
      </c>
      <c r="AT55" s="3">
        <v>449939</v>
      </c>
      <c r="AU55" s="3">
        <v>450160</v>
      </c>
      <c r="AV55" s="3">
        <v>450326</v>
      </c>
      <c r="AW55" s="3">
        <v>450439</v>
      </c>
      <c r="AX55" s="3">
        <v>450481</v>
      </c>
      <c r="AY55" s="3">
        <v>450449</v>
      </c>
      <c r="AZ55" s="3">
        <v>450324</v>
      </c>
      <c r="BA55" s="3">
        <v>450098</v>
      </c>
      <c r="BB55" s="3">
        <v>449775</v>
      </c>
      <c r="BC55" s="3">
        <v>449352</v>
      </c>
      <c r="BD55" s="3">
        <v>448824</v>
      </c>
      <c r="BE55" s="3">
        <v>448197</v>
      </c>
      <c r="BF55" s="3">
        <v>447488</v>
      </c>
      <c r="BG55" s="3">
        <v>446694</v>
      </c>
      <c r="BH55" s="3">
        <v>445827</v>
      </c>
      <c r="BI55" s="3">
        <v>444893</v>
      </c>
      <c r="BJ55" s="3">
        <v>443915</v>
      </c>
      <c r="BK55" s="3">
        <v>442895</v>
      </c>
      <c r="BL55" s="3">
        <v>441850</v>
      </c>
      <c r="BM55" s="3">
        <v>440789</v>
      </c>
      <c r="BN55" s="3">
        <v>439726</v>
      </c>
      <c r="BO55" s="3">
        <v>438675</v>
      </c>
      <c r="BP55" s="3">
        <v>437651</v>
      </c>
      <c r="BQ55" s="3">
        <v>436662</v>
      </c>
      <c r="BR55" s="3">
        <v>435719</v>
      </c>
      <c r="BS55" s="3">
        <v>434825</v>
      </c>
      <c r="BT55" s="3">
        <v>433987</v>
      </c>
      <c r="BU55" s="3">
        <v>433204</v>
      </c>
      <c r="BV55" s="3">
        <v>432486</v>
      </c>
      <c r="BW55" s="3">
        <v>431830</v>
      </c>
      <c r="BX55" s="3">
        <v>431227</v>
      </c>
      <c r="BY55" s="3">
        <v>430670</v>
      </c>
      <c r="BZ55" s="3">
        <v>430147</v>
      </c>
      <c r="CA55" s="3">
        <v>429656</v>
      </c>
      <c r="CB55" s="3">
        <v>429184</v>
      </c>
      <c r="CC55" s="3">
        <v>428735</v>
      </c>
    </row>
    <row r="56" spans="1:81" x14ac:dyDescent="0.25">
      <c r="A56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D39D1-2EEB-4883-A7AC-1F242D23636F}">
  <dimension ref="A1:CD56"/>
  <sheetViews>
    <sheetView workbookViewId="0"/>
  </sheetViews>
  <sheetFormatPr defaultRowHeight="15" x14ac:dyDescent="0.25"/>
  <cols>
    <col min="1" max="1" width="35.7109375" customWidth="1"/>
    <col min="2" max="81" width="8" bestFit="1" customWidth="1"/>
  </cols>
  <sheetData>
    <row r="1" spans="1:82" x14ac:dyDescent="0.25">
      <c r="A1" s="1" t="s">
        <v>12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"Bevolking op 01/01"</f>
        <v>Bevolking op 01/01</v>
      </c>
      <c r="B5" s="2">
        <v>1335694</v>
      </c>
      <c r="C5" s="2">
        <v>1340056</v>
      </c>
      <c r="D5" s="2">
        <v>1344263</v>
      </c>
      <c r="E5" s="2">
        <v>1346783</v>
      </c>
      <c r="F5" s="2">
        <v>1349382</v>
      </c>
      <c r="G5" s="2">
        <v>1351777</v>
      </c>
      <c r="H5" s="2">
        <v>1354737</v>
      </c>
      <c r="I5" s="2">
        <v>1357576</v>
      </c>
      <c r="J5" s="2">
        <v>1359702</v>
      </c>
      <c r="K5" s="2">
        <v>1361623</v>
      </c>
      <c r="L5" s="2">
        <v>1363672</v>
      </c>
      <c r="M5" s="2">
        <v>1366652</v>
      </c>
      <c r="N5" s="2">
        <v>1370136</v>
      </c>
      <c r="O5" s="2">
        <v>1373720</v>
      </c>
      <c r="P5" s="2">
        <v>1380072</v>
      </c>
      <c r="Q5" s="2">
        <v>1389450</v>
      </c>
      <c r="R5" s="2">
        <v>1398253</v>
      </c>
      <c r="S5" s="2">
        <v>1408484</v>
      </c>
      <c r="T5" s="2">
        <v>1420415</v>
      </c>
      <c r="U5" s="2">
        <v>1432326</v>
      </c>
      <c r="V5" s="2">
        <v>1445831</v>
      </c>
      <c r="W5" s="2">
        <v>1454716</v>
      </c>
      <c r="X5" s="2">
        <v>1460944</v>
      </c>
      <c r="Y5" s="2">
        <v>1468932</v>
      </c>
      <c r="Z5" s="2">
        <v>1477346</v>
      </c>
      <c r="AA5" s="2">
        <v>1486722</v>
      </c>
      <c r="AB5" s="2">
        <v>1496187</v>
      </c>
      <c r="AC5" s="2">
        <v>1505053</v>
      </c>
      <c r="AD5" s="2">
        <v>1512758</v>
      </c>
      <c r="AE5" s="2">
        <v>1520667</v>
      </c>
      <c r="AF5" s="2">
        <v>1528815</v>
      </c>
      <c r="AG5" s="2">
        <v>1536710</v>
      </c>
      <c r="AH5" s="2">
        <v>1544369</v>
      </c>
      <c r="AI5" s="2">
        <v>1551791</v>
      </c>
      <c r="AJ5" s="2">
        <v>1559019</v>
      </c>
      <c r="AK5" s="2">
        <v>1566060</v>
      </c>
      <c r="AL5" s="2">
        <v>1572985</v>
      </c>
      <c r="AM5" s="2">
        <v>1580095</v>
      </c>
      <c r="AN5" s="2">
        <v>1587422</v>
      </c>
      <c r="AO5" s="2">
        <v>1595024</v>
      </c>
      <c r="AP5" s="2">
        <v>1602927</v>
      </c>
      <c r="AQ5" s="2">
        <v>1610944</v>
      </c>
      <c r="AR5" s="2">
        <v>1619071</v>
      </c>
      <c r="AS5" s="2">
        <v>1627303</v>
      </c>
      <c r="AT5" s="2">
        <v>1635638</v>
      </c>
      <c r="AU5" s="2">
        <v>1644034</v>
      </c>
      <c r="AV5" s="2">
        <v>1652381</v>
      </c>
      <c r="AW5" s="2">
        <v>1660648</v>
      </c>
      <c r="AX5" s="2">
        <v>1668782</v>
      </c>
      <c r="AY5" s="2">
        <v>1676770</v>
      </c>
      <c r="AZ5" s="2">
        <v>1684575</v>
      </c>
      <c r="BA5" s="2">
        <v>1692207</v>
      </c>
      <c r="BB5" s="2">
        <v>1699633</v>
      </c>
      <c r="BC5" s="2">
        <v>1706860</v>
      </c>
      <c r="BD5" s="2">
        <v>1713900</v>
      </c>
      <c r="BE5" s="2">
        <v>1720781</v>
      </c>
      <c r="BF5" s="2">
        <v>1727531</v>
      </c>
      <c r="BG5" s="2">
        <v>1734147</v>
      </c>
      <c r="BH5" s="2">
        <v>1740679</v>
      </c>
      <c r="BI5" s="2">
        <v>1747167</v>
      </c>
      <c r="BJ5" s="2">
        <v>1753644</v>
      </c>
      <c r="BK5" s="2">
        <v>1760145</v>
      </c>
      <c r="BL5" s="2">
        <v>1766689</v>
      </c>
      <c r="BM5" s="2">
        <v>1773327</v>
      </c>
      <c r="BN5" s="2">
        <v>1780081</v>
      </c>
      <c r="BO5" s="2">
        <v>1786981</v>
      </c>
      <c r="BP5" s="2">
        <v>1794048</v>
      </c>
      <c r="BQ5" s="2">
        <v>1801295</v>
      </c>
      <c r="BR5" s="2">
        <v>1808747</v>
      </c>
      <c r="BS5" s="2">
        <v>1816413</v>
      </c>
      <c r="BT5" s="2">
        <v>1824315</v>
      </c>
      <c r="BU5" s="2">
        <v>1832468</v>
      </c>
      <c r="BV5" s="2">
        <v>1840853</v>
      </c>
      <c r="BW5" s="2">
        <v>1849452</v>
      </c>
      <c r="BX5" s="2">
        <v>1858271</v>
      </c>
      <c r="BY5" s="2">
        <v>1867283</v>
      </c>
      <c r="BZ5" s="2">
        <v>1876456</v>
      </c>
      <c r="CA5" s="2">
        <v>1885793</v>
      </c>
      <c r="CB5" s="2">
        <v>1895258</v>
      </c>
      <c r="CC5" s="2">
        <v>1904828</v>
      </c>
    </row>
    <row r="6" spans="1:82" x14ac:dyDescent="0.25">
      <c r="A6" s="2" t="str">
        <f>"Natuurlijk saldo"</f>
        <v>Natuurlijk saldo</v>
      </c>
      <c r="B6" s="2">
        <v>1343</v>
      </c>
      <c r="C6" s="2">
        <v>1457</v>
      </c>
      <c r="D6" s="2">
        <v>595</v>
      </c>
      <c r="E6" s="2">
        <v>822</v>
      </c>
      <c r="F6" s="2">
        <v>450</v>
      </c>
      <c r="G6" s="2">
        <v>839</v>
      </c>
      <c r="H6" s="2">
        <v>783</v>
      </c>
      <c r="I6" s="2">
        <v>515</v>
      </c>
      <c r="J6" s="2">
        <v>177</v>
      </c>
      <c r="K6" s="2">
        <v>433</v>
      </c>
      <c r="L6" s="2">
        <v>267</v>
      </c>
      <c r="M6" s="2">
        <v>-215</v>
      </c>
      <c r="N6" s="2">
        <v>-258</v>
      </c>
      <c r="O6" s="2">
        <v>1206</v>
      </c>
      <c r="P6" s="2">
        <v>1399</v>
      </c>
      <c r="Q6" s="2">
        <v>1947</v>
      </c>
      <c r="R6" s="2">
        <v>2192</v>
      </c>
      <c r="S6" s="2">
        <v>2802</v>
      </c>
      <c r="T6" s="2">
        <v>2598</v>
      </c>
      <c r="U6" s="2">
        <v>2607</v>
      </c>
      <c r="V6" s="2">
        <v>2385</v>
      </c>
      <c r="W6" s="2">
        <v>1431</v>
      </c>
      <c r="X6" s="2">
        <v>992</v>
      </c>
      <c r="Y6" s="2">
        <v>1767</v>
      </c>
      <c r="Z6" s="2">
        <v>659</v>
      </c>
      <c r="AA6" s="2">
        <v>842</v>
      </c>
      <c r="AB6" s="2">
        <v>244</v>
      </c>
      <c r="AC6" s="2">
        <v>14</v>
      </c>
      <c r="AD6" s="2">
        <v>254</v>
      </c>
      <c r="AE6" s="2">
        <v>502</v>
      </c>
      <c r="AF6" s="2">
        <v>729</v>
      </c>
      <c r="AG6" s="2">
        <v>955</v>
      </c>
      <c r="AH6" s="2">
        <v>1141</v>
      </c>
      <c r="AI6" s="2">
        <v>1331</v>
      </c>
      <c r="AJ6" s="2">
        <v>1520</v>
      </c>
      <c r="AK6" s="2">
        <v>1715</v>
      </c>
      <c r="AL6" s="2">
        <v>1922</v>
      </c>
      <c r="AM6" s="2">
        <v>2157</v>
      </c>
      <c r="AN6" s="2">
        <v>2438</v>
      </c>
      <c r="AO6" s="2">
        <v>2753</v>
      </c>
      <c r="AP6" s="2">
        <v>2781</v>
      </c>
      <c r="AQ6" s="2">
        <v>2811</v>
      </c>
      <c r="AR6" s="2">
        <v>2851</v>
      </c>
      <c r="AS6" s="2">
        <v>2886</v>
      </c>
      <c r="AT6" s="2">
        <v>2897</v>
      </c>
      <c r="AU6" s="2">
        <v>2887</v>
      </c>
      <c r="AV6" s="2">
        <v>2857</v>
      </c>
      <c r="AW6" s="2">
        <v>2772</v>
      </c>
      <c r="AX6" s="2">
        <v>2656</v>
      </c>
      <c r="AY6" s="2">
        <v>2512</v>
      </c>
      <c r="AZ6" s="2">
        <v>2342</v>
      </c>
      <c r="BA6" s="2">
        <v>2160</v>
      </c>
      <c r="BB6" s="2">
        <v>1957</v>
      </c>
      <c r="BC6" s="2">
        <v>1769</v>
      </c>
      <c r="BD6" s="2">
        <v>1598</v>
      </c>
      <c r="BE6" s="2">
        <v>1459</v>
      </c>
      <c r="BF6" s="2">
        <v>1329</v>
      </c>
      <c r="BG6" s="2">
        <v>1252</v>
      </c>
      <c r="BH6" s="2">
        <v>1203</v>
      </c>
      <c r="BI6" s="2">
        <v>1186</v>
      </c>
      <c r="BJ6" s="2">
        <v>1205</v>
      </c>
      <c r="BK6" s="2">
        <v>1253</v>
      </c>
      <c r="BL6" s="2">
        <v>1335</v>
      </c>
      <c r="BM6" s="2">
        <v>1446</v>
      </c>
      <c r="BN6" s="2">
        <v>1577</v>
      </c>
      <c r="BO6" s="2">
        <v>1739</v>
      </c>
      <c r="BP6" s="2">
        <v>1919</v>
      </c>
      <c r="BQ6" s="2">
        <v>2124</v>
      </c>
      <c r="BR6" s="2">
        <v>2337</v>
      </c>
      <c r="BS6" s="2">
        <v>2558</v>
      </c>
      <c r="BT6" s="2">
        <v>2793</v>
      </c>
      <c r="BU6" s="2">
        <v>3016</v>
      </c>
      <c r="BV6" s="2">
        <v>3233</v>
      </c>
      <c r="BW6" s="2">
        <v>3434</v>
      </c>
      <c r="BX6" s="2">
        <v>3632</v>
      </c>
      <c r="BY6" s="2">
        <v>3798</v>
      </c>
      <c r="BZ6" s="2">
        <v>3951</v>
      </c>
      <c r="CA6" s="2">
        <v>4074</v>
      </c>
      <c r="CB6" s="2">
        <v>4172</v>
      </c>
      <c r="CC6" s="2">
        <v>4246</v>
      </c>
    </row>
    <row r="7" spans="1:82" x14ac:dyDescent="0.25">
      <c r="A7" s="2" t="str">
        <f>"Geboorten"</f>
        <v>Geboorten</v>
      </c>
      <c r="B7" s="2">
        <v>15712</v>
      </c>
      <c r="C7" s="2">
        <v>15747</v>
      </c>
      <c r="D7" s="2">
        <v>15421</v>
      </c>
      <c r="E7" s="2">
        <v>14807</v>
      </c>
      <c r="F7" s="2">
        <v>14734</v>
      </c>
      <c r="G7" s="2">
        <v>14982</v>
      </c>
      <c r="H7" s="2">
        <v>15006</v>
      </c>
      <c r="I7" s="2">
        <v>14624</v>
      </c>
      <c r="J7" s="2">
        <v>14287</v>
      </c>
      <c r="K7" s="2">
        <v>14454</v>
      </c>
      <c r="L7" s="2">
        <v>14111</v>
      </c>
      <c r="M7" s="2">
        <v>13738</v>
      </c>
      <c r="N7" s="2">
        <v>13848</v>
      </c>
      <c r="O7" s="2">
        <v>14790</v>
      </c>
      <c r="P7" s="2">
        <v>15044</v>
      </c>
      <c r="Q7" s="2">
        <v>15562</v>
      </c>
      <c r="R7" s="2">
        <v>15758</v>
      </c>
      <c r="S7" s="2">
        <v>16542</v>
      </c>
      <c r="T7" s="2">
        <v>16350</v>
      </c>
      <c r="U7" s="2">
        <v>16393</v>
      </c>
      <c r="V7" s="2">
        <v>16268</v>
      </c>
      <c r="W7" s="2">
        <v>15881</v>
      </c>
      <c r="X7" s="2">
        <v>15521</v>
      </c>
      <c r="Y7" s="2">
        <v>15460</v>
      </c>
      <c r="Z7" s="2">
        <v>15317</v>
      </c>
      <c r="AA7" s="2">
        <v>15010</v>
      </c>
      <c r="AB7" s="2">
        <v>14705</v>
      </c>
      <c r="AC7" s="2">
        <v>14782</v>
      </c>
      <c r="AD7" s="2">
        <v>15058</v>
      </c>
      <c r="AE7" s="2">
        <v>15345</v>
      </c>
      <c r="AF7" s="2">
        <v>15609</v>
      </c>
      <c r="AG7" s="2">
        <v>15859</v>
      </c>
      <c r="AH7" s="2">
        <v>16072</v>
      </c>
      <c r="AI7" s="2">
        <v>16281</v>
      </c>
      <c r="AJ7" s="2">
        <v>16484</v>
      </c>
      <c r="AK7" s="2">
        <v>16699</v>
      </c>
      <c r="AL7" s="2">
        <v>16924</v>
      </c>
      <c r="AM7" s="2">
        <v>17182</v>
      </c>
      <c r="AN7" s="2">
        <v>17493</v>
      </c>
      <c r="AO7" s="2">
        <v>17848</v>
      </c>
      <c r="AP7" s="2">
        <v>17935</v>
      </c>
      <c r="AQ7" s="2">
        <v>18045</v>
      </c>
      <c r="AR7" s="2">
        <v>18180</v>
      </c>
      <c r="AS7" s="2">
        <v>18328</v>
      </c>
      <c r="AT7" s="2">
        <v>18473</v>
      </c>
      <c r="AU7" s="2">
        <v>18604</v>
      </c>
      <c r="AV7" s="2">
        <v>18729</v>
      </c>
      <c r="AW7" s="2">
        <v>18805</v>
      </c>
      <c r="AX7" s="2">
        <v>18853</v>
      </c>
      <c r="AY7" s="2">
        <v>18874</v>
      </c>
      <c r="AZ7" s="2">
        <v>18865</v>
      </c>
      <c r="BA7" s="2">
        <v>18838</v>
      </c>
      <c r="BB7" s="2">
        <v>18799</v>
      </c>
      <c r="BC7" s="2">
        <v>18759</v>
      </c>
      <c r="BD7" s="2">
        <v>18735</v>
      </c>
      <c r="BE7" s="2">
        <v>18738</v>
      </c>
      <c r="BF7" s="2">
        <v>18755</v>
      </c>
      <c r="BG7" s="2">
        <v>18817</v>
      </c>
      <c r="BH7" s="2">
        <v>18901</v>
      </c>
      <c r="BI7" s="2">
        <v>19010</v>
      </c>
      <c r="BJ7" s="2">
        <v>19141</v>
      </c>
      <c r="BK7" s="2">
        <v>19289</v>
      </c>
      <c r="BL7" s="2">
        <v>19450</v>
      </c>
      <c r="BM7" s="2">
        <v>19621</v>
      </c>
      <c r="BN7" s="2">
        <v>19797</v>
      </c>
      <c r="BO7" s="2">
        <v>19980</v>
      </c>
      <c r="BP7" s="2">
        <v>20161</v>
      </c>
      <c r="BQ7" s="2">
        <v>20342</v>
      </c>
      <c r="BR7" s="2">
        <v>20514</v>
      </c>
      <c r="BS7" s="2">
        <v>20679</v>
      </c>
      <c r="BT7" s="2">
        <v>20836</v>
      </c>
      <c r="BU7" s="2">
        <v>20977</v>
      </c>
      <c r="BV7" s="2">
        <v>21106</v>
      </c>
      <c r="BW7" s="2">
        <v>21218</v>
      </c>
      <c r="BX7" s="2">
        <v>21324</v>
      </c>
      <c r="BY7" s="2">
        <v>21409</v>
      </c>
      <c r="BZ7" s="2">
        <v>21486</v>
      </c>
      <c r="CA7" s="2">
        <v>21548</v>
      </c>
      <c r="CB7" s="2">
        <v>21593</v>
      </c>
      <c r="CC7" s="2">
        <v>21633</v>
      </c>
    </row>
    <row r="8" spans="1:82" x14ac:dyDescent="0.25">
      <c r="A8" s="2" t="str">
        <f>"Overlijdens"</f>
        <v>Overlijdens</v>
      </c>
      <c r="B8" s="2">
        <v>14369</v>
      </c>
      <c r="C8" s="2">
        <v>14290</v>
      </c>
      <c r="D8" s="2">
        <v>14826</v>
      </c>
      <c r="E8" s="2">
        <v>13985</v>
      </c>
      <c r="F8" s="2">
        <v>14284</v>
      </c>
      <c r="G8" s="2">
        <v>14143</v>
      </c>
      <c r="H8" s="2">
        <v>14223</v>
      </c>
      <c r="I8" s="2">
        <v>14109</v>
      </c>
      <c r="J8" s="2">
        <v>14110</v>
      </c>
      <c r="K8" s="2">
        <v>14021</v>
      </c>
      <c r="L8" s="2">
        <v>13844</v>
      </c>
      <c r="M8" s="2">
        <v>13953</v>
      </c>
      <c r="N8" s="2">
        <v>14106</v>
      </c>
      <c r="O8" s="2">
        <v>13584</v>
      </c>
      <c r="P8" s="2">
        <v>13645</v>
      </c>
      <c r="Q8" s="2">
        <v>13615</v>
      </c>
      <c r="R8" s="2">
        <v>13566</v>
      </c>
      <c r="S8" s="2">
        <v>13740</v>
      </c>
      <c r="T8" s="2">
        <v>13752</v>
      </c>
      <c r="U8" s="2">
        <v>13786</v>
      </c>
      <c r="V8" s="2">
        <v>13883</v>
      </c>
      <c r="W8" s="2">
        <v>14450</v>
      </c>
      <c r="X8" s="2">
        <v>14529</v>
      </c>
      <c r="Y8" s="2">
        <v>13693</v>
      </c>
      <c r="Z8" s="2">
        <v>14658</v>
      </c>
      <c r="AA8" s="2">
        <v>14168</v>
      </c>
      <c r="AB8" s="2">
        <v>14461</v>
      </c>
      <c r="AC8" s="2">
        <v>14768</v>
      </c>
      <c r="AD8" s="2">
        <v>14804</v>
      </c>
      <c r="AE8" s="2">
        <v>14843</v>
      </c>
      <c r="AF8" s="2">
        <v>14880</v>
      </c>
      <c r="AG8" s="2">
        <v>14904</v>
      </c>
      <c r="AH8" s="2">
        <v>14931</v>
      </c>
      <c r="AI8" s="2">
        <v>14950</v>
      </c>
      <c r="AJ8" s="2">
        <v>14964</v>
      </c>
      <c r="AK8" s="2">
        <v>14984</v>
      </c>
      <c r="AL8" s="2">
        <v>15002</v>
      </c>
      <c r="AM8" s="2">
        <v>15025</v>
      </c>
      <c r="AN8" s="2">
        <v>15055</v>
      </c>
      <c r="AO8" s="2">
        <v>15095</v>
      </c>
      <c r="AP8" s="2">
        <v>15154</v>
      </c>
      <c r="AQ8" s="2">
        <v>15234</v>
      </c>
      <c r="AR8" s="2">
        <v>15329</v>
      </c>
      <c r="AS8" s="2">
        <v>15442</v>
      </c>
      <c r="AT8" s="2">
        <v>15576</v>
      </c>
      <c r="AU8" s="2">
        <v>15717</v>
      </c>
      <c r="AV8" s="2">
        <v>15872</v>
      </c>
      <c r="AW8" s="2">
        <v>16033</v>
      </c>
      <c r="AX8" s="2">
        <v>16197</v>
      </c>
      <c r="AY8" s="2">
        <v>16362</v>
      </c>
      <c r="AZ8" s="2">
        <v>16523</v>
      </c>
      <c r="BA8" s="2">
        <v>16678</v>
      </c>
      <c r="BB8" s="2">
        <v>16842</v>
      </c>
      <c r="BC8" s="2">
        <v>16990</v>
      </c>
      <c r="BD8" s="2">
        <v>17137</v>
      </c>
      <c r="BE8" s="2">
        <v>17279</v>
      </c>
      <c r="BF8" s="2">
        <v>17426</v>
      </c>
      <c r="BG8" s="2">
        <v>17565</v>
      </c>
      <c r="BH8" s="2">
        <v>17698</v>
      </c>
      <c r="BI8" s="2">
        <v>17824</v>
      </c>
      <c r="BJ8" s="2">
        <v>17936</v>
      </c>
      <c r="BK8" s="2">
        <v>18036</v>
      </c>
      <c r="BL8" s="2">
        <v>18115</v>
      </c>
      <c r="BM8" s="2">
        <v>18175</v>
      </c>
      <c r="BN8" s="2">
        <v>18220</v>
      </c>
      <c r="BO8" s="2">
        <v>18241</v>
      </c>
      <c r="BP8" s="2">
        <v>18242</v>
      </c>
      <c r="BQ8" s="2">
        <v>18218</v>
      </c>
      <c r="BR8" s="2">
        <v>18177</v>
      </c>
      <c r="BS8" s="2">
        <v>18121</v>
      </c>
      <c r="BT8" s="2">
        <v>18043</v>
      </c>
      <c r="BU8" s="2">
        <v>17961</v>
      </c>
      <c r="BV8" s="2">
        <v>17873</v>
      </c>
      <c r="BW8" s="2">
        <v>17784</v>
      </c>
      <c r="BX8" s="2">
        <v>17692</v>
      </c>
      <c r="BY8" s="2">
        <v>17611</v>
      </c>
      <c r="BZ8" s="2">
        <v>17535</v>
      </c>
      <c r="CA8" s="2">
        <v>17474</v>
      </c>
      <c r="CB8" s="2">
        <v>17421</v>
      </c>
      <c r="CC8" s="2">
        <v>17387</v>
      </c>
    </row>
    <row r="9" spans="1:82" x14ac:dyDescent="0.25">
      <c r="A9" s="2" t="str">
        <f>"Intern migratiesaldo"</f>
        <v>Intern migratiesaldo</v>
      </c>
      <c r="B9" s="2">
        <v>1929</v>
      </c>
      <c r="C9" s="2">
        <v>1570</v>
      </c>
      <c r="D9" s="2">
        <v>1545</v>
      </c>
      <c r="E9" s="2">
        <v>801</v>
      </c>
      <c r="F9" s="2">
        <v>1338</v>
      </c>
      <c r="G9" s="2">
        <v>1306</v>
      </c>
      <c r="H9" s="2">
        <v>1514</v>
      </c>
      <c r="I9" s="2">
        <v>677</v>
      </c>
      <c r="J9" s="2">
        <v>992</v>
      </c>
      <c r="K9" s="2">
        <v>653</v>
      </c>
      <c r="L9" s="2">
        <v>659</v>
      </c>
      <c r="M9" s="2">
        <v>996</v>
      </c>
      <c r="N9" s="2">
        <v>1266</v>
      </c>
      <c r="O9" s="2">
        <v>2131</v>
      </c>
      <c r="P9" s="2">
        <v>3043</v>
      </c>
      <c r="Q9" s="2">
        <v>2702</v>
      </c>
      <c r="R9" s="2">
        <v>2915</v>
      </c>
      <c r="S9" s="2">
        <v>3136</v>
      </c>
      <c r="T9" s="2">
        <v>2606</v>
      </c>
      <c r="U9" s="2">
        <v>2396</v>
      </c>
      <c r="V9" s="2">
        <v>1871</v>
      </c>
      <c r="W9" s="2">
        <v>1878</v>
      </c>
      <c r="X9" s="2">
        <v>2427</v>
      </c>
      <c r="Y9" s="2">
        <v>2787</v>
      </c>
      <c r="Z9" s="2">
        <v>3400</v>
      </c>
      <c r="AA9" s="2">
        <v>4162</v>
      </c>
      <c r="AB9" s="2">
        <v>3894</v>
      </c>
      <c r="AC9" s="2">
        <v>3691</v>
      </c>
      <c r="AD9" s="2">
        <v>3769</v>
      </c>
      <c r="AE9" s="2">
        <v>3832</v>
      </c>
      <c r="AF9" s="2">
        <v>3863</v>
      </c>
      <c r="AG9" s="2">
        <v>3873</v>
      </c>
      <c r="AH9" s="2">
        <v>3891</v>
      </c>
      <c r="AI9" s="2">
        <v>3898</v>
      </c>
      <c r="AJ9" s="2">
        <v>3886</v>
      </c>
      <c r="AK9" s="2">
        <v>3889</v>
      </c>
      <c r="AL9" s="2">
        <v>3903</v>
      </c>
      <c r="AM9" s="2">
        <v>3943</v>
      </c>
      <c r="AN9" s="2">
        <v>3978</v>
      </c>
      <c r="AO9" s="2">
        <v>4022</v>
      </c>
      <c r="AP9" s="2">
        <v>4063</v>
      </c>
      <c r="AQ9" s="2">
        <v>4108</v>
      </c>
      <c r="AR9" s="2">
        <v>4145</v>
      </c>
      <c r="AS9" s="2">
        <v>4176</v>
      </c>
      <c r="AT9" s="2">
        <v>4194</v>
      </c>
      <c r="AU9" s="2">
        <v>4209</v>
      </c>
      <c r="AV9" s="2">
        <v>4204</v>
      </c>
      <c r="AW9" s="2">
        <v>4203</v>
      </c>
      <c r="AX9" s="2">
        <v>4206</v>
      </c>
      <c r="AY9" s="2">
        <v>4211</v>
      </c>
      <c r="AZ9" s="2">
        <v>4232</v>
      </c>
      <c r="BA9" s="2">
        <v>4244</v>
      </c>
      <c r="BB9" s="2">
        <v>4271</v>
      </c>
      <c r="BC9" s="2">
        <v>4301</v>
      </c>
      <c r="BD9" s="2">
        <v>4334</v>
      </c>
      <c r="BE9" s="2">
        <v>4369</v>
      </c>
      <c r="BF9" s="2">
        <v>4396</v>
      </c>
      <c r="BG9" s="2">
        <v>4408</v>
      </c>
      <c r="BH9" s="2">
        <v>4431</v>
      </c>
      <c r="BI9" s="2">
        <v>4459</v>
      </c>
      <c r="BJ9" s="2">
        <v>4483</v>
      </c>
      <c r="BK9" s="2">
        <v>4493</v>
      </c>
      <c r="BL9" s="2">
        <v>4524</v>
      </c>
      <c r="BM9" s="2">
        <v>4539</v>
      </c>
      <c r="BN9" s="2">
        <v>4570</v>
      </c>
      <c r="BO9" s="2">
        <v>4590</v>
      </c>
      <c r="BP9" s="2">
        <v>4607</v>
      </c>
      <c r="BQ9" s="2">
        <v>4621</v>
      </c>
      <c r="BR9" s="2">
        <v>4636</v>
      </c>
      <c r="BS9" s="2">
        <v>4662</v>
      </c>
      <c r="BT9" s="2">
        <v>4692</v>
      </c>
      <c r="BU9" s="2">
        <v>4711</v>
      </c>
      <c r="BV9" s="2">
        <v>4725</v>
      </c>
      <c r="BW9" s="2">
        <v>4750</v>
      </c>
      <c r="BX9" s="2">
        <v>4753</v>
      </c>
      <c r="BY9" s="2">
        <v>4756</v>
      </c>
      <c r="BZ9" s="2">
        <v>4771</v>
      </c>
      <c r="CA9" s="2">
        <v>4789</v>
      </c>
      <c r="CB9" s="2">
        <v>4801</v>
      </c>
      <c r="CC9" s="2">
        <v>4798</v>
      </c>
    </row>
    <row r="10" spans="1:82" x14ac:dyDescent="0.25">
      <c r="A10" s="2" t="str">
        <f>"Interne immigratie"</f>
        <v>Interne immigratie</v>
      </c>
      <c r="B10" s="2">
        <v>11512</v>
      </c>
      <c r="C10" s="2">
        <v>11946</v>
      </c>
      <c r="D10" s="2">
        <v>12272</v>
      </c>
      <c r="E10" s="2">
        <v>11885</v>
      </c>
      <c r="F10" s="2">
        <v>12497</v>
      </c>
      <c r="G10" s="2">
        <v>12337</v>
      </c>
      <c r="H10" s="2">
        <v>12677</v>
      </c>
      <c r="I10" s="2">
        <v>12257</v>
      </c>
      <c r="J10" s="2">
        <v>12716</v>
      </c>
      <c r="K10" s="2">
        <v>12437</v>
      </c>
      <c r="L10" s="2">
        <v>12671</v>
      </c>
      <c r="M10" s="2">
        <v>13563</v>
      </c>
      <c r="N10" s="2">
        <v>14097</v>
      </c>
      <c r="O10" s="2">
        <v>15070</v>
      </c>
      <c r="P10" s="2">
        <v>15832</v>
      </c>
      <c r="Q10" s="2">
        <v>16198</v>
      </c>
      <c r="R10" s="2">
        <v>17101</v>
      </c>
      <c r="S10" s="2">
        <v>17695</v>
      </c>
      <c r="T10" s="2">
        <v>17141</v>
      </c>
      <c r="U10" s="2">
        <v>17964</v>
      </c>
      <c r="V10" s="2">
        <v>17802</v>
      </c>
      <c r="W10" s="2">
        <v>17681</v>
      </c>
      <c r="X10" s="2">
        <v>18061</v>
      </c>
      <c r="Y10" s="2">
        <v>19070</v>
      </c>
      <c r="Z10" s="2">
        <v>18952</v>
      </c>
      <c r="AA10" s="2">
        <v>20635</v>
      </c>
      <c r="AB10" s="2">
        <v>20920</v>
      </c>
      <c r="AC10" s="2">
        <v>20301</v>
      </c>
      <c r="AD10" s="2">
        <v>20458</v>
      </c>
      <c r="AE10" s="2">
        <v>20612</v>
      </c>
      <c r="AF10" s="2">
        <v>20717</v>
      </c>
      <c r="AG10" s="2">
        <v>20798</v>
      </c>
      <c r="AH10" s="2">
        <v>20862</v>
      </c>
      <c r="AI10" s="2">
        <v>20910</v>
      </c>
      <c r="AJ10" s="2">
        <v>20937</v>
      </c>
      <c r="AK10" s="2">
        <v>20988</v>
      </c>
      <c r="AL10" s="2">
        <v>21040</v>
      </c>
      <c r="AM10" s="2">
        <v>21130</v>
      </c>
      <c r="AN10" s="2">
        <v>21229</v>
      </c>
      <c r="AO10" s="2">
        <v>21359</v>
      </c>
      <c r="AP10" s="2">
        <v>21489</v>
      </c>
      <c r="AQ10" s="2">
        <v>21627</v>
      </c>
      <c r="AR10" s="2">
        <v>21755</v>
      </c>
      <c r="AS10" s="2">
        <v>21869</v>
      </c>
      <c r="AT10" s="2">
        <v>21975</v>
      </c>
      <c r="AU10" s="2">
        <v>22058</v>
      </c>
      <c r="AV10" s="2">
        <v>22114</v>
      </c>
      <c r="AW10" s="2">
        <v>22167</v>
      </c>
      <c r="AX10" s="2">
        <v>22217</v>
      </c>
      <c r="AY10" s="2">
        <v>22264</v>
      </c>
      <c r="AZ10" s="2">
        <v>22324</v>
      </c>
      <c r="BA10" s="2">
        <v>22373</v>
      </c>
      <c r="BB10" s="2">
        <v>22439</v>
      </c>
      <c r="BC10" s="2">
        <v>22526</v>
      </c>
      <c r="BD10" s="2">
        <v>22617</v>
      </c>
      <c r="BE10" s="2">
        <v>22712</v>
      </c>
      <c r="BF10" s="2">
        <v>22811</v>
      </c>
      <c r="BG10" s="2">
        <v>22902</v>
      </c>
      <c r="BH10" s="2">
        <v>23008</v>
      </c>
      <c r="BI10" s="2">
        <v>23112</v>
      </c>
      <c r="BJ10" s="2">
        <v>23218</v>
      </c>
      <c r="BK10" s="2">
        <v>23320</v>
      </c>
      <c r="BL10" s="2">
        <v>23446</v>
      </c>
      <c r="BM10" s="2">
        <v>23550</v>
      </c>
      <c r="BN10" s="2">
        <v>23673</v>
      </c>
      <c r="BO10" s="2">
        <v>23781</v>
      </c>
      <c r="BP10" s="2">
        <v>23890</v>
      </c>
      <c r="BQ10" s="2">
        <v>24002</v>
      </c>
      <c r="BR10" s="2">
        <v>24096</v>
      </c>
      <c r="BS10" s="2">
        <v>24201</v>
      </c>
      <c r="BT10" s="2">
        <v>24314</v>
      </c>
      <c r="BU10" s="2">
        <v>24417</v>
      </c>
      <c r="BV10" s="2">
        <v>24522</v>
      </c>
      <c r="BW10" s="2">
        <v>24625</v>
      </c>
      <c r="BX10" s="2">
        <v>24713</v>
      </c>
      <c r="BY10" s="2">
        <v>24794</v>
      </c>
      <c r="BZ10" s="2">
        <v>24883</v>
      </c>
      <c r="CA10" s="2">
        <v>24967</v>
      </c>
      <c r="CB10" s="2">
        <v>25045</v>
      </c>
      <c r="CC10" s="2">
        <v>25108</v>
      </c>
    </row>
    <row r="11" spans="1:82" x14ac:dyDescent="0.25">
      <c r="A11" s="2" t="str">
        <f>"Interne emigratie"</f>
        <v>Interne emigratie</v>
      </c>
      <c r="B11" s="2">
        <v>9583</v>
      </c>
      <c r="C11" s="2">
        <v>10376</v>
      </c>
      <c r="D11" s="2">
        <v>10727</v>
      </c>
      <c r="E11" s="2">
        <v>11084</v>
      </c>
      <c r="F11" s="2">
        <v>11159</v>
      </c>
      <c r="G11" s="2">
        <v>11031</v>
      </c>
      <c r="H11" s="2">
        <v>11163</v>
      </c>
      <c r="I11" s="2">
        <v>11580</v>
      </c>
      <c r="J11" s="2">
        <v>11724</v>
      </c>
      <c r="K11" s="2">
        <v>11784</v>
      </c>
      <c r="L11" s="2">
        <v>12012</v>
      </c>
      <c r="M11" s="2">
        <v>12567</v>
      </c>
      <c r="N11" s="2">
        <v>12831</v>
      </c>
      <c r="O11" s="2">
        <v>12939</v>
      </c>
      <c r="P11" s="2">
        <v>12789</v>
      </c>
      <c r="Q11" s="2">
        <v>13496</v>
      </c>
      <c r="R11" s="2">
        <v>14186</v>
      </c>
      <c r="S11" s="2">
        <v>14559</v>
      </c>
      <c r="T11" s="2">
        <v>14535</v>
      </c>
      <c r="U11" s="2">
        <v>15568</v>
      </c>
      <c r="V11" s="2">
        <v>15931</v>
      </c>
      <c r="W11" s="2">
        <v>15803</v>
      </c>
      <c r="X11" s="2">
        <v>15634</v>
      </c>
      <c r="Y11" s="2">
        <v>16283</v>
      </c>
      <c r="Z11" s="2">
        <v>15552</v>
      </c>
      <c r="AA11" s="2">
        <v>16473</v>
      </c>
      <c r="AB11" s="2">
        <v>17026</v>
      </c>
      <c r="AC11" s="2">
        <v>16610</v>
      </c>
      <c r="AD11" s="2">
        <v>16689</v>
      </c>
      <c r="AE11" s="2">
        <v>16780</v>
      </c>
      <c r="AF11" s="2">
        <v>16854</v>
      </c>
      <c r="AG11" s="2">
        <v>16925</v>
      </c>
      <c r="AH11" s="2">
        <v>16971</v>
      </c>
      <c r="AI11" s="2">
        <v>17012</v>
      </c>
      <c r="AJ11" s="2">
        <v>17051</v>
      </c>
      <c r="AK11" s="2">
        <v>17099</v>
      </c>
      <c r="AL11" s="2">
        <v>17137</v>
      </c>
      <c r="AM11" s="2">
        <v>17187</v>
      </c>
      <c r="AN11" s="2">
        <v>17251</v>
      </c>
      <c r="AO11" s="2">
        <v>17337</v>
      </c>
      <c r="AP11" s="2">
        <v>17426</v>
      </c>
      <c r="AQ11" s="2">
        <v>17519</v>
      </c>
      <c r="AR11" s="2">
        <v>17610</v>
      </c>
      <c r="AS11" s="2">
        <v>17693</v>
      </c>
      <c r="AT11" s="2">
        <v>17781</v>
      </c>
      <c r="AU11" s="2">
        <v>17849</v>
      </c>
      <c r="AV11" s="2">
        <v>17910</v>
      </c>
      <c r="AW11" s="2">
        <v>17964</v>
      </c>
      <c r="AX11" s="2">
        <v>18011</v>
      </c>
      <c r="AY11" s="2">
        <v>18053</v>
      </c>
      <c r="AZ11" s="2">
        <v>18092</v>
      </c>
      <c r="BA11" s="2">
        <v>18129</v>
      </c>
      <c r="BB11" s="2">
        <v>18168</v>
      </c>
      <c r="BC11" s="2">
        <v>18225</v>
      </c>
      <c r="BD11" s="2">
        <v>18283</v>
      </c>
      <c r="BE11" s="2">
        <v>18343</v>
      </c>
      <c r="BF11" s="2">
        <v>18415</v>
      </c>
      <c r="BG11" s="2">
        <v>18494</v>
      </c>
      <c r="BH11" s="2">
        <v>18577</v>
      </c>
      <c r="BI11" s="2">
        <v>18653</v>
      </c>
      <c r="BJ11" s="2">
        <v>18735</v>
      </c>
      <c r="BK11" s="2">
        <v>18827</v>
      </c>
      <c r="BL11" s="2">
        <v>18922</v>
      </c>
      <c r="BM11" s="2">
        <v>19011</v>
      </c>
      <c r="BN11" s="2">
        <v>19103</v>
      </c>
      <c r="BO11" s="2">
        <v>19191</v>
      </c>
      <c r="BP11" s="2">
        <v>19283</v>
      </c>
      <c r="BQ11" s="2">
        <v>19381</v>
      </c>
      <c r="BR11" s="2">
        <v>19460</v>
      </c>
      <c r="BS11" s="2">
        <v>19539</v>
      </c>
      <c r="BT11" s="2">
        <v>19622</v>
      </c>
      <c r="BU11" s="2">
        <v>19706</v>
      </c>
      <c r="BV11" s="2">
        <v>19797</v>
      </c>
      <c r="BW11" s="2">
        <v>19875</v>
      </c>
      <c r="BX11" s="2">
        <v>19960</v>
      </c>
      <c r="BY11" s="2">
        <v>20038</v>
      </c>
      <c r="BZ11" s="2">
        <v>20112</v>
      </c>
      <c r="CA11" s="2">
        <v>20178</v>
      </c>
      <c r="CB11" s="2">
        <v>20244</v>
      </c>
      <c r="CC11" s="2">
        <v>20310</v>
      </c>
    </row>
    <row r="12" spans="1:82" x14ac:dyDescent="0.25">
      <c r="A12" s="2" t="str">
        <f>"Extern migratiesaldo"</f>
        <v>Extern migratiesaldo</v>
      </c>
      <c r="B12" s="2">
        <v>1079</v>
      </c>
      <c r="C12" s="2">
        <v>1127</v>
      </c>
      <c r="D12" s="2">
        <v>332</v>
      </c>
      <c r="E12" s="2">
        <v>898</v>
      </c>
      <c r="F12" s="2">
        <v>1110</v>
      </c>
      <c r="G12" s="2">
        <v>640</v>
      </c>
      <c r="H12" s="2">
        <v>392</v>
      </c>
      <c r="I12" s="2">
        <v>668</v>
      </c>
      <c r="J12" s="2">
        <v>453</v>
      </c>
      <c r="K12" s="2">
        <v>1238</v>
      </c>
      <c r="L12" s="2">
        <v>2138</v>
      </c>
      <c r="M12" s="2">
        <v>2474</v>
      </c>
      <c r="N12" s="2">
        <v>2355</v>
      </c>
      <c r="O12" s="2">
        <v>2797</v>
      </c>
      <c r="P12" s="2">
        <v>4524</v>
      </c>
      <c r="Q12" s="2">
        <v>3791</v>
      </c>
      <c r="R12" s="2">
        <v>5084</v>
      </c>
      <c r="S12" s="2">
        <v>5681</v>
      </c>
      <c r="T12" s="2">
        <v>6677</v>
      </c>
      <c r="U12" s="2">
        <v>8148</v>
      </c>
      <c r="V12" s="2">
        <v>4768</v>
      </c>
      <c r="W12" s="2">
        <v>3012</v>
      </c>
      <c r="X12" s="2">
        <v>4700</v>
      </c>
      <c r="Y12" s="2">
        <v>4025</v>
      </c>
      <c r="Z12" s="2">
        <v>5282</v>
      </c>
      <c r="AA12" s="2">
        <v>4651</v>
      </c>
      <c r="AB12" s="2">
        <v>4603</v>
      </c>
      <c r="AC12" s="2">
        <v>4000</v>
      </c>
      <c r="AD12" s="2">
        <v>3886</v>
      </c>
      <c r="AE12" s="2">
        <v>3814</v>
      </c>
      <c r="AF12" s="2">
        <v>3303</v>
      </c>
      <c r="AG12" s="2">
        <v>2831</v>
      </c>
      <c r="AH12" s="2">
        <v>2390</v>
      </c>
      <c r="AI12" s="2">
        <v>1999</v>
      </c>
      <c r="AJ12" s="2">
        <v>1635</v>
      </c>
      <c r="AK12" s="2">
        <v>1321</v>
      </c>
      <c r="AL12" s="2">
        <v>1285</v>
      </c>
      <c r="AM12" s="2">
        <v>1227</v>
      </c>
      <c r="AN12" s="2">
        <v>1186</v>
      </c>
      <c r="AO12" s="2">
        <v>1128</v>
      </c>
      <c r="AP12" s="2">
        <v>1173</v>
      </c>
      <c r="AQ12" s="2">
        <v>1208</v>
      </c>
      <c r="AR12" s="2">
        <v>1236</v>
      </c>
      <c r="AS12" s="2">
        <v>1273</v>
      </c>
      <c r="AT12" s="2">
        <v>1305</v>
      </c>
      <c r="AU12" s="2">
        <v>1251</v>
      </c>
      <c r="AV12" s="2">
        <v>1206</v>
      </c>
      <c r="AW12" s="2">
        <v>1159</v>
      </c>
      <c r="AX12" s="2">
        <v>1126</v>
      </c>
      <c r="AY12" s="2">
        <v>1082</v>
      </c>
      <c r="AZ12" s="2">
        <v>1058</v>
      </c>
      <c r="BA12" s="2">
        <v>1022</v>
      </c>
      <c r="BB12" s="2">
        <v>999</v>
      </c>
      <c r="BC12" s="2">
        <v>970</v>
      </c>
      <c r="BD12" s="2">
        <v>949</v>
      </c>
      <c r="BE12" s="2">
        <v>922</v>
      </c>
      <c r="BF12" s="2">
        <v>891</v>
      </c>
      <c r="BG12" s="2">
        <v>872</v>
      </c>
      <c r="BH12" s="2">
        <v>854</v>
      </c>
      <c r="BI12" s="2">
        <v>832</v>
      </c>
      <c r="BJ12" s="2">
        <v>813</v>
      </c>
      <c r="BK12" s="2">
        <v>798</v>
      </c>
      <c r="BL12" s="2">
        <v>779</v>
      </c>
      <c r="BM12" s="2">
        <v>769</v>
      </c>
      <c r="BN12" s="2">
        <v>753</v>
      </c>
      <c r="BO12" s="2">
        <v>738</v>
      </c>
      <c r="BP12" s="2">
        <v>721</v>
      </c>
      <c r="BQ12" s="2">
        <v>707</v>
      </c>
      <c r="BR12" s="2">
        <v>693</v>
      </c>
      <c r="BS12" s="2">
        <v>682</v>
      </c>
      <c r="BT12" s="2">
        <v>668</v>
      </c>
      <c r="BU12" s="2">
        <v>658</v>
      </c>
      <c r="BV12" s="2">
        <v>641</v>
      </c>
      <c r="BW12" s="2">
        <v>635</v>
      </c>
      <c r="BX12" s="2">
        <v>627</v>
      </c>
      <c r="BY12" s="2">
        <v>619</v>
      </c>
      <c r="BZ12" s="2">
        <v>615</v>
      </c>
      <c r="CA12" s="2">
        <v>602</v>
      </c>
      <c r="CB12" s="2">
        <v>597</v>
      </c>
      <c r="CC12" s="2">
        <v>595</v>
      </c>
    </row>
    <row r="13" spans="1:82" x14ac:dyDescent="0.25">
      <c r="A13" s="2" t="str">
        <f>"Externe immigratie"</f>
        <v>Externe immigratie</v>
      </c>
      <c r="B13" s="2">
        <v>4471</v>
      </c>
      <c r="C13" s="2">
        <v>4229</v>
      </c>
      <c r="D13" s="2">
        <v>4160</v>
      </c>
      <c r="E13" s="2">
        <v>4670</v>
      </c>
      <c r="F13" s="2">
        <v>4670</v>
      </c>
      <c r="G13" s="2">
        <v>4337</v>
      </c>
      <c r="H13" s="2">
        <v>4366</v>
      </c>
      <c r="I13" s="2">
        <v>4700</v>
      </c>
      <c r="J13" s="2">
        <v>5179</v>
      </c>
      <c r="K13" s="2">
        <v>5673</v>
      </c>
      <c r="L13" s="2">
        <v>7256</v>
      </c>
      <c r="M13" s="2">
        <v>7914</v>
      </c>
      <c r="N13" s="2">
        <v>8075</v>
      </c>
      <c r="O13" s="2">
        <v>8310</v>
      </c>
      <c r="P13" s="2">
        <v>10288</v>
      </c>
      <c r="Q13" s="2">
        <v>10134</v>
      </c>
      <c r="R13" s="2">
        <v>11725</v>
      </c>
      <c r="S13" s="2">
        <v>12906</v>
      </c>
      <c r="T13" s="2">
        <v>13839</v>
      </c>
      <c r="U13" s="2">
        <v>13819</v>
      </c>
      <c r="V13" s="2">
        <v>12979</v>
      </c>
      <c r="W13" s="2">
        <v>12344</v>
      </c>
      <c r="X13" s="2">
        <v>13029</v>
      </c>
      <c r="Y13" s="2">
        <v>13181</v>
      </c>
      <c r="Z13" s="2">
        <v>13322</v>
      </c>
      <c r="AA13" s="2">
        <v>14231</v>
      </c>
      <c r="AB13" s="2">
        <v>14530</v>
      </c>
      <c r="AC13" s="2">
        <v>14417</v>
      </c>
      <c r="AD13" s="2">
        <v>14656</v>
      </c>
      <c r="AE13" s="2">
        <v>14927</v>
      </c>
      <c r="AF13" s="2">
        <v>14764</v>
      </c>
      <c r="AG13" s="2">
        <v>14596</v>
      </c>
      <c r="AH13" s="2">
        <v>14439</v>
      </c>
      <c r="AI13" s="2">
        <v>14278</v>
      </c>
      <c r="AJ13" s="2">
        <v>14121</v>
      </c>
      <c r="AK13" s="2">
        <v>13991</v>
      </c>
      <c r="AL13" s="2">
        <v>13863</v>
      </c>
      <c r="AM13" s="2">
        <v>13733</v>
      </c>
      <c r="AN13" s="2">
        <v>13620</v>
      </c>
      <c r="AO13" s="2">
        <v>13502</v>
      </c>
      <c r="AP13" s="2">
        <v>13501</v>
      </c>
      <c r="AQ13" s="2">
        <v>13504</v>
      </c>
      <c r="AR13" s="2">
        <v>13508</v>
      </c>
      <c r="AS13" s="2">
        <v>13515</v>
      </c>
      <c r="AT13" s="2">
        <v>13523</v>
      </c>
      <c r="AU13" s="2">
        <v>13534</v>
      </c>
      <c r="AV13" s="2">
        <v>13543</v>
      </c>
      <c r="AW13" s="2">
        <v>13553</v>
      </c>
      <c r="AX13" s="2">
        <v>13565</v>
      </c>
      <c r="AY13" s="2">
        <v>13572</v>
      </c>
      <c r="AZ13" s="2">
        <v>13589</v>
      </c>
      <c r="BA13" s="2">
        <v>13598</v>
      </c>
      <c r="BB13" s="2">
        <v>13617</v>
      </c>
      <c r="BC13" s="2">
        <v>13634</v>
      </c>
      <c r="BD13" s="2">
        <v>13654</v>
      </c>
      <c r="BE13" s="2">
        <v>13678</v>
      </c>
      <c r="BF13" s="2">
        <v>13699</v>
      </c>
      <c r="BG13" s="2">
        <v>13723</v>
      </c>
      <c r="BH13" s="2">
        <v>13752</v>
      </c>
      <c r="BI13" s="2">
        <v>13782</v>
      </c>
      <c r="BJ13" s="2">
        <v>13818</v>
      </c>
      <c r="BK13" s="2">
        <v>13854</v>
      </c>
      <c r="BL13" s="2">
        <v>13892</v>
      </c>
      <c r="BM13" s="2">
        <v>13930</v>
      </c>
      <c r="BN13" s="2">
        <v>13971</v>
      </c>
      <c r="BO13" s="2">
        <v>14006</v>
      </c>
      <c r="BP13" s="2">
        <v>14043</v>
      </c>
      <c r="BQ13" s="2">
        <v>14088</v>
      </c>
      <c r="BR13" s="2">
        <v>14121</v>
      </c>
      <c r="BS13" s="2">
        <v>14160</v>
      </c>
      <c r="BT13" s="2">
        <v>14194</v>
      </c>
      <c r="BU13" s="2">
        <v>14235</v>
      </c>
      <c r="BV13" s="2">
        <v>14267</v>
      </c>
      <c r="BW13" s="2">
        <v>14301</v>
      </c>
      <c r="BX13" s="2">
        <v>14338</v>
      </c>
      <c r="BY13" s="2">
        <v>14371</v>
      </c>
      <c r="BZ13" s="2">
        <v>14405</v>
      </c>
      <c r="CA13" s="2">
        <v>14431</v>
      </c>
      <c r="CB13" s="2">
        <v>14463</v>
      </c>
      <c r="CC13" s="2">
        <v>14496</v>
      </c>
    </row>
    <row r="14" spans="1:82" x14ac:dyDescent="0.25">
      <c r="A14" s="2" t="str">
        <f>"Externe emigratie"</f>
        <v>Externe emigratie</v>
      </c>
      <c r="B14" s="2">
        <v>3392</v>
      </c>
      <c r="C14" s="2">
        <v>3102</v>
      </c>
      <c r="D14" s="2">
        <v>3828</v>
      </c>
      <c r="E14" s="2">
        <v>3772</v>
      </c>
      <c r="F14" s="2">
        <v>3560</v>
      </c>
      <c r="G14" s="2">
        <v>3697</v>
      </c>
      <c r="H14" s="2">
        <v>3974</v>
      </c>
      <c r="I14" s="2">
        <v>4032</v>
      </c>
      <c r="J14" s="2">
        <v>4726</v>
      </c>
      <c r="K14" s="2">
        <v>4435</v>
      </c>
      <c r="L14" s="2">
        <v>5118</v>
      </c>
      <c r="M14" s="2">
        <v>5440</v>
      </c>
      <c r="N14" s="2">
        <v>5720</v>
      </c>
      <c r="O14" s="2">
        <v>5513</v>
      </c>
      <c r="P14" s="2">
        <v>5764</v>
      </c>
      <c r="Q14" s="2">
        <v>6343</v>
      </c>
      <c r="R14" s="2">
        <v>6641</v>
      </c>
      <c r="S14" s="2">
        <v>7225</v>
      </c>
      <c r="T14" s="2">
        <v>7162</v>
      </c>
      <c r="U14" s="2">
        <v>5671</v>
      </c>
      <c r="V14" s="2">
        <v>8211</v>
      </c>
      <c r="W14" s="2">
        <v>9332</v>
      </c>
      <c r="X14" s="2">
        <v>8329</v>
      </c>
      <c r="Y14" s="2">
        <v>9156</v>
      </c>
      <c r="Z14" s="2">
        <v>8040</v>
      </c>
      <c r="AA14" s="2">
        <v>9580</v>
      </c>
      <c r="AB14" s="2">
        <v>9927</v>
      </c>
      <c r="AC14" s="2">
        <v>10417</v>
      </c>
      <c r="AD14" s="2">
        <v>10770</v>
      </c>
      <c r="AE14" s="2">
        <v>11113</v>
      </c>
      <c r="AF14" s="2">
        <v>11461</v>
      </c>
      <c r="AG14" s="2">
        <v>11765</v>
      </c>
      <c r="AH14" s="2">
        <v>12049</v>
      </c>
      <c r="AI14" s="2">
        <v>12279</v>
      </c>
      <c r="AJ14" s="2">
        <v>12486</v>
      </c>
      <c r="AK14" s="2">
        <v>12670</v>
      </c>
      <c r="AL14" s="2">
        <v>12578</v>
      </c>
      <c r="AM14" s="2">
        <v>12506</v>
      </c>
      <c r="AN14" s="2">
        <v>12434</v>
      </c>
      <c r="AO14" s="2">
        <v>12374</v>
      </c>
      <c r="AP14" s="2">
        <v>12328</v>
      </c>
      <c r="AQ14" s="2">
        <v>12296</v>
      </c>
      <c r="AR14" s="2">
        <v>12272</v>
      </c>
      <c r="AS14" s="2">
        <v>12242</v>
      </c>
      <c r="AT14" s="2">
        <v>12218</v>
      </c>
      <c r="AU14" s="2">
        <v>12283</v>
      </c>
      <c r="AV14" s="2">
        <v>12337</v>
      </c>
      <c r="AW14" s="2">
        <v>12394</v>
      </c>
      <c r="AX14" s="2">
        <v>12439</v>
      </c>
      <c r="AY14" s="2">
        <v>12490</v>
      </c>
      <c r="AZ14" s="2">
        <v>12531</v>
      </c>
      <c r="BA14" s="2">
        <v>12576</v>
      </c>
      <c r="BB14" s="2">
        <v>12618</v>
      </c>
      <c r="BC14" s="2">
        <v>12664</v>
      </c>
      <c r="BD14" s="2">
        <v>12705</v>
      </c>
      <c r="BE14" s="2">
        <v>12756</v>
      </c>
      <c r="BF14" s="2">
        <v>12808</v>
      </c>
      <c r="BG14" s="2">
        <v>12851</v>
      </c>
      <c r="BH14" s="2">
        <v>12898</v>
      </c>
      <c r="BI14" s="2">
        <v>12950</v>
      </c>
      <c r="BJ14" s="2">
        <v>13005</v>
      </c>
      <c r="BK14" s="2">
        <v>13056</v>
      </c>
      <c r="BL14" s="2">
        <v>13113</v>
      </c>
      <c r="BM14" s="2">
        <v>13161</v>
      </c>
      <c r="BN14" s="2">
        <v>13218</v>
      </c>
      <c r="BO14" s="2">
        <v>13268</v>
      </c>
      <c r="BP14" s="2">
        <v>13322</v>
      </c>
      <c r="BQ14" s="2">
        <v>13381</v>
      </c>
      <c r="BR14" s="2">
        <v>13428</v>
      </c>
      <c r="BS14" s="2">
        <v>13478</v>
      </c>
      <c r="BT14" s="2">
        <v>13526</v>
      </c>
      <c r="BU14" s="2">
        <v>13577</v>
      </c>
      <c r="BV14" s="2">
        <v>13626</v>
      </c>
      <c r="BW14" s="2">
        <v>13666</v>
      </c>
      <c r="BX14" s="2">
        <v>13711</v>
      </c>
      <c r="BY14" s="2">
        <v>13752</v>
      </c>
      <c r="BZ14" s="2">
        <v>13790</v>
      </c>
      <c r="CA14" s="2">
        <v>13829</v>
      </c>
      <c r="CB14" s="2">
        <v>13866</v>
      </c>
      <c r="CC14" s="2">
        <v>13901</v>
      </c>
    </row>
    <row r="15" spans="1:82" x14ac:dyDescent="0.25">
      <c r="A15" s="2" t="str">
        <f>"Toename van de bevolking"</f>
        <v>Toename van de bevolking</v>
      </c>
      <c r="B15" s="2">
        <v>4351</v>
      </c>
      <c r="C15" s="2">
        <v>4154</v>
      </c>
      <c r="D15" s="2">
        <v>2472</v>
      </c>
      <c r="E15" s="2">
        <v>2521</v>
      </c>
      <c r="F15" s="2">
        <v>2898</v>
      </c>
      <c r="G15" s="2">
        <v>2785</v>
      </c>
      <c r="H15" s="2">
        <v>2689</v>
      </c>
      <c r="I15" s="2">
        <v>1860</v>
      </c>
      <c r="J15" s="2">
        <v>1622</v>
      </c>
      <c r="K15" s="2">
        <v>2324</v>
      </c>
      <c r="L15" s="2">
        <v>3064</v>
      </c>
      <c r="M15" s="2">
        <v>3255</v>
      </c>
      <c r="N15" s="2">
        <v>3363</v>
      </c>
      <c r="O15" s="2">
        <v>6134</v>
      </c>
      <c r="P15" s="2">
        <v>8966</v>
      </c>
      <c r="Q15" s="2">
        <v>8440</v>
      </c>
      <c r="R15" s="2">
        <v>10191</v>
      </c>
      <c r="S15" s="2">
        <v>11619</v>
      </c>
      <c r="T15" s="2">
        <v>11881</v>
      </c>
      <c r="U15" s="2">
        <v>13151</v>
      </c>
      <c r="V15" s="2">
        <v>9024</v>
      </c>
      <c r="W15" s="2">
        <v>6321</v>
      </c>
      <c r="X15" s="2">
        <v>8119</v>
      </c>
      <c r="Y15" s="2">
        <v>8579</v>
      </c>
      <c r="Z15" s="2">
        <v>9341</v>
      </c>
      <c r="AA15" s="2">
        <v>9655</v>
      </c>
      <c r="AB15" s="2">
        <v>8741</v>
      </c>
      <c r="AC15" s="2">
        <v>7705</v>
      </c>
      <c r="AD15" s="2">
        <v>7909</v>
      </c>
      <c r="AE15" s="2">
        <v>8148</v>
      </c>
      <c r="AF15" s="2">
        <v>7895</v>
      </c>
      <c r="AG15" s="2">
        <v>7659</v>
      </c>
      <c r="AH15" s="2">
        <v>7422</v>
      </c>
      <c r="AI15" s="2">
        <v>7228</v>
      </c>
      <c r="AJ15" s="2">
        <v>7041</v>
      </c>
      <c r="AK15" s="2">
        <v>6925</v>
      </c>
      <c r="AL15" s="2">
        <v>7110</v>
      </c>
      <c r="AM15" s="2">
        <v>7327</v>
      </c>
      <c r="AN15" s="2">
        <v>7602</v>
      </c>
      <c r="AO15" s="2">
        <v>7903</v>
      </c>
      <c r="AP15" s="2">
        <v>8017</v>
      </c>
      <c r="AQ15" s="2">
        <v>8127</v>
      </c>
      <c r="AR15" s="2">
        <v>8232</v>
      </c>
      <c r="AS15" s="2">
        <v>8335</v>
      </c>
      <c r="AT15" s="2">
        <v>8396</v>
      </c>
      <c r="AU15" s="2">
        <v>8347</v>
      </c>
      <c r="AV15" s="2">
        <v>8267</v>
      </c>
      <c r="AW15" s="2">
        <v>8134</v>
      </c>
      <c r="AX15" s="2">
        <v>7988</v>
      </c>
      <c r="AY15" s="2">
        <v>7805</v>
      </c>
      <c r="AZ15" s="2">
        <v>7632</v>
      </c>
      <c r="BA15" s="2">
        <v>7426</v>
      </c>
      <c r="BB15" s="2">
        <v>7227</v>
      </c>
      <c r="BC15" s="2">
        <v>7040</v>
      </c>
      <c r="BD15" s="2">
        <v>6881</v>
      </c>
      <c r="BE15" s="2">
        <v>6750</v>
      </c>
      <c r="BF15" s="2">
        <v>6616</v>
      </c>
      <c r="BG15" s="2">
        <v>6532</v>
      </c>
      <c r="BH15" s="2">
        <v>6488</v>
      </c>
      <c r="BI15" s="2">
        <v>6477</v>
      </c>
      <c r="BJ15" s="2">
        <v>6501</v>
      </c>
      <c r="BK15" s="2">
        <v>6544</v>
      </c>
      <c r="BL15" s="2">
        <v>6638</v>
      </c>
      <c r="BM15" s="2">
        <v>6754</v>
      </c>
      <c r="BN15" s="2">
        <v>6900</v>
      </c>
      <c r="BO15" s="2">
        <v>7067</v>
      </c>
      <c r="BP15" s="2">
        <v>7247</v>
      </c>
      <c r="BQ15" s="2">
        <v>7452</v>
      </c>
      <c r="BR15" s="2">
        <v>7666</v>
      </c>
      <c r="BS15" s="2">
        <v>7902</v>
      </c>
      <c r="BT15" s="2">
        <v>8153</v>
      </c>
      <c r="BU15" s="2">
        <v>8385</v>
      </c>
      <c r="BV15" s="2">
        <v>8599</v>
      </c>
      <c r="BW15" s="2">
        <v>8819</v>
      </c>
      <c r="BX15" s="2">
        <v>9012</v>
      </c>
      <c r="BY15" s="2">
        <v>9173</v>
      </c>
      <c r="BZ15" s="2">
        <v>9337</v>
      </c>
      <c r="CA15" s="2">
        <v>9465</v>
      </c>
      <c r="CB15" s="2">
        <v>9570</v>
      </c>
      <c r="CC15" s="2">
        <v>9639</v>
      </c>
    </row>
    <row r="16" spans="1:82" x14ac:dyDescent="0.25">
      <c r="A16" s="2" t="str">
        <f>"Statistische aanpassing"</f>
        <v>Statistische aanpassing</v>
      </c>
      <c r="B16" s="2">
        <v>11</v>
      </c>
      <c r="C16" s="2">
        <v>53</v>
      </c>
      <c r="D16" s="2">
        <v>48</v>
      </c>
      <c r="E16" s="2">
        <v>78</v>
      </c>
      <c r="F16" s="2">
        <v>-503</v>
      </c>
      <c r="G16" s="2">
        <v>175</v>
      </c>
      <c r="H16" s="2">
        <v>150</v>
      </c>
      <c r="I16" s="2">
        <v>266</v>
      </c>
      <c r="J16" s="2">
        <v>299</v>
      </c>
      <c r="K16" s="2">
        <v>-275</v>
      </c>
      <c r="L16" s="2">
        <v>-84</v>
      </c>
      <c r="M16" s="2">
        <v>229</v>
      </c>
      <c r="N16" s="2">
        <v>221</v>
      </c>
      <c r="O16" s="2">
        <v>218</v>
      </c>
      <c r="P16" s="2">
        <v>412</v>
      </c>
      <c r="Q16" s="2">
        <v>363</v>
      </c>
      <c r="R16" s="2">
        <v>40</v>
      </c>
      <c r="S16" s="2">
        <v>312</v>
      </c>
      <c r="T16" s="2">
        <v>30</v>
      </c>
      <c r="U16" s="2">
        <v>354</v>
      </c>
      <c r="V16" s="2">
        <v>-139</v>
      </c>
      <c r="W16" s="2">
        <v>-93</v>
      </c>
      <c r="X16" s="2">
        <v>-131</v>
      </c>
      <c r="Y16" s="2">
        <v>-165</v>
      </c>
      <c r="Z16" s="2">
        <v>35</v>
      </c>
      <c r="AA16" s="2">
        <v>-190</v>
      </c>
      <c r="AB16" s="2">
        <v>125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</row>
    <row r="17" spans="1:82" ht="15.75" thickBot="1" x14ac:dyDescent="0.3">
      <c r="A17" s="3" t="str">
        <f>"Bevolking op 31/12"</f>
        <v>Bevolking op 31/12</v>
      </c>
      <c r="B17" s="3">
        <v>1340056</v>
      </c>
      <c r="C17" s="3">
        <v>1344263</v>
      </c>
      <c r="D17" s="3">
        <v>1346783</v>
      </c>
      <c r="E17" s="3">
        <v>1349382</v>
      </c>
      <c r="F17" s="3">
        <v>1351777</v>
      </c>
      <c r="G17" s="3">
        <v>1354737</v>
      </c>
      <c r="H17" s="3">
        <v>1357576</v>
      </c>
      <c r="I17" s="3">
        <v>1359702</v>
      </c>
      <c r="J17" s="3">
        <v>1361623</v>
      </c>
      <c r="K17" s="3">
        <v>1363672</v>
      </c>
      <c r="L17" s="3">
        <v>1366652</v>
      </c>
      <c r="M17" s="3">
        <v>1370136</v>
      </c>
      <c r="N17" s="3">
        <v>1373720</v>
      </c>
      <c r="O17" s="3">
        <v>1380072</v>
      </c>
      <c r="P17" s="3">
        <v>1389450</v>
      </c>
      <c r="Q17" s="3">
        <v>1398253</v>
      </c>
      <c r="R17" s="3">
        <v>1408484</v>
      </c>
      <c r="S17" s="3">
        <v>1420415</v>
      </c>
      <c r="T17" s="3">
        <v>1432326</v>
      </c>
      <c r="U17" s="3">
        <v>1445831</v>
      </c>
      <c r="V17" s="3">
        <v>1454716</v>
      </c>
      <c r="W17" s="3">
        <v>1460944</v>
      </c>
      <c r="X17" s="3">
        <v>1468932</v>
      </c>
      <c r="Y17" s="3">
        <v>1477346</v>
      </c>
      <c r="Z17" s="3">
        <v>1486722</v>
      </c>
      <c r="AA17" s="3">
        <v>1496187</v>
      </c>
      <c r="AB17" s="3">
        <v>1505053</v>
      </c>
      <c r="AC17" s="3">
        <v>1512758</v>
      </c>
      <c r="AD17" s="3">
        <v>1520667</v>
      </c>
      <c r="AE17" s="3">
        <v>1528815</v>
      </c>
      <c r="AF17" s="3">
        <v>1536710</v>
      </c>
      <c r="AG17" s="3">
        <v>1544369</v>
      </c>
      <c r="AH17" s="3">
        <v>1551791</v>
      </c>
      <c r="AI17" s="3">
        <v>1559019</v>
      </c>
      <c r="AJ17" s="3">
        <v>1566060</v>
      </c>
      <c r="AK17" s="3">
        <v>1572985</v>
      </c>
      <c r="AL17" s="3">
        <v>1580095</v>
      </c>
      <c r="AM17" s="3">
        <v>1587422</v>
      </c>
      <c r="AN17" s="3">
        <v>1595024</v>
      </c>
      <c r="AO17" s="3">
        <v>1602927</v>
      </c>
      <c r="AP17" s="3">
        <v>1610944</v>
      </c>
      <c r="AQ17" s="3">
        <v>1619071</v>
      </c>
      <c r="AR17" s="3">
        <v>1627303</v>
      </c>
      <c r="AS17" s="3">
        <v>1635638</v>
      </c>
      <c r="AT17" s="3">
        <v>1644034</v>
      </c>
      <c r="AU17" s="3">
        <v>1652381</v>
      </c>
      <c r="AV17" s="3">
        <v>1660648</v>
      </c>
      <c r="AW17" s="3">
        <v>1668782</v>
      </c>
      <c r="AX17" s="3">
        <v>1676770</v>
      </c>
      <c r="AY17" s="3">
        <v>1684575</v>
      </c>
      <c r="AZ17" s="3">
        <v>1692207</v>
      </c>
      <c r="BA17" s="3">
        <v>1699633</v>
      </c>
      <c r="BB17" s="3">
        <v>1706860</v>
      </c>
      <c r="BC17" s="3">
        <v>1713900</v>
      </c>
      <c r="BD17" s="3">
        <v>1720781</v>
      </c>
      <c r="BE17" s="3">
        <v>1727531</v>
      </c>
      <c r="BF17" s="3">
        <v>1734147</v>
      </c>
      <c r="BG17" s="3">
        <v>1740679</v>
      </c>
      <c r="BH17" s="3">
        <v>1747167</v>
      </c>
      <c r="BI17" s="3">
        <v>1753644</v>
      </c>
      <c r="BJ17" s="3">
        <v>1760145</v>
      </c>
      <c r="BK17" s="3">
        <v>1766689</v>
      </c>
      <c r="BL17" s="3">
        <v>1773327</v>
      </c>
      <c r="BM17" s="3">
        <v>1780081</v>
      </c>
      <c r="BN17" s="3">
        <v>1786981</v>
      </c>
      <c r="BO17" s="3">
        <v>1794048</v>
      </c>
      <c r="BP17" s="3">
        <v>1801295</v>
      </c>
      <c r="BQ17" s="3">
        <v>1808747</v>
      </c>
      <c r="BR17" s="3">
        <v>1816413</v>
      </c>
      <c r="BS17" s="3">
        <v>1824315</v>
      </c>
      <c r="BT17" s="3">
        <v>1832468</v>
      </c>
      <c r="BU17" s="3">
        <v>1840853</v>
      </c>
      <c r="BV17" s="3">
        <v>1849452</v>
      </c>
      <c r="BW17" s="3">
        <v>1858271</v>
      </c>
      <c r="BX17" s="3">
        <v>1867283</v>
      </c>
      <c r="BY17" s="3">
        <v>1876456</v>
      </c>
      <c r="BZ17" s="3">
        <v>1885793</v>
      </c>
      <c r="CA17" s="3">
        <v>1895258</v>
      </c>
      <c r="CB17" s="3">
        <v>1904828</v>
      </c>
      <c r="CC17" s="3">
        <v>1914467</v>
      </c>
    </row>
    <row r="18" spans="1:82" x14ac:dyDescent="0.25">
      <c r="A18" t="s">
        <v>3</v>
      </c>
    </row>
    <row r="20" spans="1:82" x14ac:dyDescent="0.25">
      <c r="A20" s="1" t="s">
        <v>13</v>
      </c>
    </row>
    <row r="21" spans="1:82" x14ac:dyDescent="0.25">
      <c r="A21" t="s">
        <v>1</v>
      </c>
    </row>
    <row r="22" spans="1:82" ht="15.75" thickBot="1" x14ac:dyDescent="0.3">
      <c r="A22" t="s">
        <v>2</v>
      </c>
    </row>
    <row r="23" spans="1:82" x14ac:dyDescent="0.25">
      <c r="A23" s="4"/>
      <c r="B23" s="5" t="str">
        <f>"1991"</f>
        <v>1991</v>
      </c>
      <c r="C23" s="5" t="str">
        <f>"1992"</f>
        <v>1992</v>
      </c>
      <c r="D23" s="5" t="str">
        <f>"1993"</f>
        <v>1993</v>
      </c>
      <c r="E23" s="5" t="str">
        <f>"1994"</f>
        <v>1994</v>
      </c>
      <c r="F23" s="5" t="str">
        <f>"1995"</f>
        <v>1995</v>
      </c>
      <c r="G23" s="5" t="str">
        <f>"1996"</f>
        <v>1996</v>
      </c>
      <c r="H23" s="5" t="str">
        <f>"1997"</f>
        <v>1997</v>
      </c>
      <c r="I23" s="5" t="str">
        <f>"1998"</f>
        <v>1998</v>
      </c>
      <c r="J23" s="5" t="str">
        <f>"1999"</f>
        <v>1999</v>
      </c>
      <c r="K23" s="5" t="str">
        <f>"2000"</f>
        <v>2000</v>
      </c>
      <c r="L23" s="5" t="str">
        <f>"2001"</f>
        <v>2001</v>
      </c>
      <c r="M23" s="5" t="str">
        <f>"2002"</f>
        <v>2002</v>
      </c>
      <c r="N23" s="5" t="str">
        <f>"2003"</f>
        <v>2003</v>
      </c>
      <c r="O23" s="5" t="str">
        <f>"2004"</f>
        <v>2004</v>
      </c>
      <c r="P23" s="5" t="str">
        <f>"2005"</f>
        <v>2005</v>
      </c>
      <c r="Q23" s="5" t="str">
        <f>"2006"</f>
        <v>2006</v>
      </c>
      <c r="R23" s="5" t="str">
        <f>"2007"</f>
        <v>2007</v>
      </c>
      <c r="S23" s="5" t="str">
        <f>"2008"</f>
        <v>2008</v>
      </c>
      <c r="T23" s="5" t="str">
        <f>"2009"</f>
        <v>2009</v>
      </c>
      <c r="U23" s="5" t="str">
        <f>"2010"</f>
        <v>2010</v>
      </c>
      <c r="V23" s="5" t="str">
        <f>"2011"</f>
        <v>2011</v>
      </c>
      <c r="W23" s="5" t="str">
        <f>"2012"</f>
        <v>2012</v>
      </c>
      <c r="X23" s="5" t="str">
        <f>"2013"</f>
        <v>2013</v>
      </c>
      <c r="Y23" s="5" t="str">
        <f>"2014"</f>
        <v>2014</v>
      </c>
      <c r="Z23" s="5" t="str">
        <f>"2015"</f>
        <v>2015</v>
      </c>
      <c r="AA23" s="5" t="str">
        <f>"2016"</f>
        <v>2016</v>
      </c>
      <c r="AB23" s="5" t="str">
        <f>"2017"</f>
        <v>2017</v>
      </c>
      <c r="AC23" s="5" t="str">
        <f>"2018"</f>
        <v>2018</v>
      </c>
      <c r="AD23" s="5" t="str">
        <f>"2019"</f>
        <v>2019</v>
      </c>
      <c r="AE23" s="5" t="str">
        <f>"2020"</f>
        <v>2020</v>
      </c>
      <c r="AF23" s="5" t="str">
        <f>"2021"</f>
        <v>2021</v>
      </c>
      <c r="AG23" s="5" t="str">
        <f>"2022"</f>
        <v>2022</v>
      </c>
      <c r="AH23" s="5" t="str">
        <f>"2023"</f>
        <v>2023</v>
      </c>
      <c r="AI23" s="5" t="str">
        <f>"2024"</f>
        <v>2024</v>
      </c>
      <c r="AJ23" s="5" t="str">
        <f>"2025"</f>
        <v>2025</v>
      </c>
      <c r="AK23" s="5" t="str">
        <f>"2026"</f>
        <v>2026</v>
      </c>
      <c r="AL23" s="5" t="str">
        <f>"2027"</f>
        <v>2027</v>
      </c>
      <c r="AM23" s="5" t="str">
        <f>"2028"</f>
        <v>2028</v>
      </c>
      <c r="AN23" s="5" t="str">
        <f>"2029"</f>
        <v>2029</v>
      </c>
      <c r="AO23" s="5" t="str">
        <f>"2030"</f>
        <v>2030</v>
      </c>
      <c r="AP23" s="5" t="str">
        <f>"2031"</f>
        <v>2031</v>
      </c>
      <c r="AQ23" s="5" t="str">
        <f>"2032"</f>
        <v>2032</v>
      </c>
      <c r="AR23" s="5" t="str">
        <f>"2033"</f>
        <v>2033</v>
      </c>
      <c r="AS23" s="5" t="str">
        <f>"2034"</f>
        <v>2034</v>
      </c>
      <c r="AT23" s="5" t="str">
        <f>"2035"</f>
        <v>2035</v>
      </c>
      <c r="AU23" s="5" t="str">
        <f>"2036"</f>
        <v>2036</v>
      </c>
      <c r="AV23" s="5" t="str">
        <f>"2037"</f>
        <v>2037</v>
      </c>
      <c r="AW23" s="5" t="str">
        <f>"2038"</f>
        <v>2038</v>
      </c>
      <c r="AX23" s="5" t="str">
        <f>"2039"</f>
        <v>2039</v>
      </c>
      <c r="AY23" s="5" t="str">
        <f>"2040"</f>
        <v>2040</v>
      </c>
      <c r="AZ23" s="5" t="str">
        <f>"2041"</f>
        <v>2041</v>
      </c>
      <c r="BA23" s="5" t="str">
        <f>"2042"</f>
        <v>2042</v>
      </c>
      <c r="BB23" s="5" t="str">
        <f>"2043"</f>
        <v>2043</v>
      </c>
      <c r="BC23" s="5" t="str">
        <f>"2044"</f>
        <v>2044</v>
      </c>
      <c r="BD23" s="5" t="str">
        <f>"2045"</f>
        <v>2045</v>
      </c>
      <c r="BE23" s="5" t="str">
        <f>"2046"</f>
        <v>2046</v>
      </c>
      <c r="BF23" s="5" t="str">
        <f>"2047"</f>
        <v>2047</v>
      </c>
      <c r="BG23" s="5" t="str">
        <f>"2048"</f>
        <v>2048</v>
      </c>
      <c r="BH23" s="5" t="str">
        <f>"2049"</f>
        <v>2049</v>
      </c>
      <c r="BI23" s="5" t="str">
        <f>"2050"</f>
        <v>2050</v>
      </c>
      <c r="BJ23" s="5" t="str">
        <f>"2051"</f>
        <v>2051</v>
      </c>
      <c r="BK23" s="5" t="str">
        <f>"2052"</f>
        <v>2052</v>
      </c>
      <c r="BL23" s="5" t="str">
        <f>"2053"</f>
        <v>2053</v>
      </c>
      <c r="BM23" s="5" t="str">
        <f>"2054"</f>
        <v>2054</v>
      </c>
      <c r="BN23" s="5" t="str">
        <f>"2055"</f>
        <v>2055</v>
      </c>
      <c r="BO23" s="5" t="str">
        <f>"2056"</f>
        <v>2056</v>
      </c>
      <c r="BP23" s="5" t="str">
        <f>"2057"</f>
        <v>2057</v>
      </c>
      <c r="BQ23" s="5" t="str">
        <f>"2058"</f>
        <v>2058</v>
      </c>
      <c r="BR23" s="5" t="str">
        <f>"2059"</f>
        <v>2059</v>
      </c>
      <c r="BS23" s="5" t="str">
        <f>"2060"</f>
        <v>2060</v>
      </c>
      <c r="BT23" s="5" t="str">
        <f>"2061"</f>
        <v>2061</v>
      </c>
      <c r="BU23" s="5" t="str">
        <f>"2062"</f>
        <v>2062</v>
      </c>
      <c r="BV23" s="5" t="str">
        <f>"2063"</f>
        <v>2063</v>
      </c>
      <c r="BW23" s="5" t="str">
        <f>"2064"</f>
        <v>2064</v>
      </c>
      <c r="BX23" s="5" t="str">
        <f>"2065"</f>
        <v>2065</v>
      </c>
      <c r="BY23" s="5" t="str">
        <f>"2066"</f>
        <v>2066</v>
      </c>
      <c r="BZ23" s="5" t="str">
        <f>"2067"</f>
        <v>2067</v>
      </c>
      <c r="CA23" s="5" t="str">
        <f>"2068"</f>
        <v>2068</v>
      </c>
      <c r="CB23" s="5" t="str">
        <f>"2069"</f>
        <v>2069</v>
      </c>
      <c r="CC23" s="5" t="str">
        <f>"2070"</f>
        <v>2070</v>
      </c>
      <c r="CD23" s="1"/>
    </row>
    <row r="24" spans="1:82" x14ac:dyDescent="0.25">
      <c r="A24" s="2" t="str">
        <f>"Bevolking op 01/01"</f>
        <v>Bevolking op 01/01</v>
      </c>
      <c r="B24" s="2">
        <v>657530</v>
      </c>
      <c r="C24" s="2">
        <v>659932</v>
      </c>
      <c r="D24" s="2">
        <v>662020</v>
      </c>
      <c r="E24" s="2">
        <v>663285</v>
      </c>
      <c r="F24" s="2">
        <v>664629</v>
      </c>
      <c r="G24" s="2">
        <v>665279</v>
      </c>
      <c r="H24" s="2">
        <v>666461</v>
      </c>
      <c r="I24" s="2">
        <v>667877</v>
      </c>
      <c r="J24" s="2">
        <v>668904</v>
      </c>
      <c r="K24" s="2">
        <v>669720</v>
      </c>
      <c r="L24" s="2">
        <v>670709</v>
      </c>
      <c r="M24" s="2">
        <v>672084</v>
      </c>
      <c r="N24" s="2">
        <v>673949</v>
      </c>
      <c r="O24" s="2">
        <v>675796</v>
      </c>
      <c r="P24" s="2">
        <v>679039</v>
      </c>
      <c r="Q24" s="2">
        <v>683796</v>
      </c>
      <c r="R24" s="2">
        <v>688165</v>
      </c>
      <c r="S24" s="2">
        <v>693520</v>
      </c>
      <c r="T24" s="2">
        <v>699557</v>
      </c>
      <c r="U24" s="2">
        <v>705370</v>
      </c>
      <c r="V24" s="2">
        <v>712246</v>
      </c>
      <c r="W24" s="2">
        <v>716423</v>
      </c>
      <c r="X24" s="2">
        <v>719635</v>
      </c>
      <c r="Y24" s="2">
        <v>723446</v>
      </c>
      <c r="Z24" s="2">
        <v>728010</v>
      </c>
      <c r="AA24" s="2">
        <v>733140</v>
      </c>
      <c r="AB24" s="2">
        <v>738164</v>
      </c>
      <c r="AC24" s="2">
        <v>742934</v>
      </c>
      <c r="AD24" s="2">
        <v>747101</v>
      </c>
      <c r="AE24" s="2">
        <v>751355</v>
      </c>
      <c r="AF24" s="2">
        <v>755713</v>
      </c>
      <c r="AG24" s="2">
        <v>759910</v>
      </c>
      <c r="AH24" s="2">
        <v>763965</v>
      </c>
      <c r="AI24" s="2">
        <v>767857</v>
      </c>
      <c r="AJ24" s="2">
        <v>771639</v>
      </c>
      <c r="AK24" s="2">
        <v>775304</v>
      </c>
      <c r="AL24" s="2">
        <v>778883</v>
      </c>
      <c r="AM24" s="2">
        <v>782544</v>
      </c>
      <c r="AN24" s="2">
        <v>786314</v>
      </c>
      <c r="AO24" s="2">
        <v>790226</v>
      </c>
      <c r="AP24" s="2">
        <v>794283</v>
      </c>
      <c r="AQ24" s="2">
        <v>798394</v>
      </c>
      <c r="AR24" s="2">
        <v>802552</v>
      </c>
      <c r="AS24" s="2">
        <v>806771</v>
      </c>
      <c r="AT24" s="2">
        <v>811032</v>
      </c>
      <c r="AU24" s="2">
        <v>815324</v>
      </c>
      <c r="AV24" s="2">
        <v>819594</v>
      </c>
      <c r="AW24" s="2">
        <v>823826</v>
      </c>
      <c r="AX24" s="2">
        <v>827998</v>
      </c>
      <c r="AY24" s="2">
        <v>832101</v>
      </c>
      <c r="AZ24" s="2">
        <v>836118</v>
      </c>
      <c r="BA24" s="2">
        <v>840065</v>
      </c>
      <c r="BB24" s="2">
        <v>843915</v>
      </c>
      <c r="BC24" s="2">
        <v>847687</v>
      </c>
      <c r="BD24" s="2">
        <v>851369</v>
      </c>
      <c r="BE24" s="2">
        <v>854983</v>
      </c>
      <c r="BF24" s="2">
        <v>858541</v>
      </c>
      <c r="BG24" s="2">
        <v>862049</v>
      </c>
      <c r="BH24" s="2">
        <v>865531</v>
      </c>
      <c r="BI24" s="2">
        <v>868990</v>
      </c>
      <c r="BJ24" s="2">
        <v>872458</v>
      </c>
      <c r="BK24" s="2">
        <v>875951</v>
      </c>
      <c r="BL24" s="2">
        <v>879477</v>
      </c>
      <c r="BM24" s="2">
        <v>883063</v>
      </c>
      <c r="BN24" s="2">
        <v>886721</v>
      </c>
      <c r="BO24" s="2">
        <v>890455</v>
      </c>
      <c r="BP24" s="2">
        <v>894293</v>
      </c>
      <c r="BQ24" s="2">
        <v>898228</v>
      </c>
      <c r="BR24" s="2">
        <v>902275</v>
      </c>
      <c r="BS24" s="2">
        <v>906435</v>
      </c>
      <c r="BT24" s="2">
        <v>910721</v>
      </c>
      <c r="BU24" s="2">
        <v>915135</v>
      </c>
      <c r="BV24" s="2">
        <v>919661</v>
      </c>
      <c r="BW24" s="2">
        <v>924304</v>
      </c>
      <c r="BX24" s="2">
        <v>929053</v>
      </c>
      <c r="BY24" s="2">
        <v>933895</v>
      </c>
      <c r="BZ24" s="2">
        <v>938815</v>
      </c>
      <c r="CA24" s="2">
        <v>943815</v>
      </c>
      <c r="CB24" s="2">
        <v>948877</v>
      </c>
      <c r="CC24" s="2">
        <v>953994</v>
      </c>
    </row>
    <row r="25" spans="1:82" x14ac:dyDescent="0.25">
      <c r="A25" s="2" t="str">
        <f>"Natuurlijk saldo"</f>
        <v>Natuurlijk saldo</v>
      </c>
      <c r="B25" s="2">
        <v>786</v>
      </c>
      <c r="C25" s="2">
        <v>694</v>
      </c>
      <c r="D25" s="2">
        <v>299</v>
      </c>
      <c r="E25" s="2">
        <v>586</v>
      </c>
      <c r="F25" s="2">
        <v>116</v>
      </c>
      <c r="G25" s="2">
        <v>341</v>
      </c>
      <c r="H25" s="2">
        <v>425</v>
      </c>
      <c r="I25" s="2">
        <v>380</v>
      </c>
      <c r="J25" s="2">
        <v>125</v>
      </c>
      <c r="K25" s="2">
        <v>363</v>
      </c>
      <c r="L25" s="2">
        <v>173</v>
      </c>
      <c r="M25" s="2">
        <v>-12</v>
      </c>
      <c r="N25" s="2">
        <v>79</v>
      </c>
      <c r="O25" s="2">
        <v>667</v>
      </c>
      <c r="P25" s="2">
        <v>838</v>
      </c>
      <c r="Q25" s="2">
        <v>1195</v>
      </c>
      <c r="R25" s="2">
        <v>1218</v>
      </c>
      <c r="S25" s="2">
        <v>1546</v>
      </c>
      <c r="T25" s="2">
        <v>1329</v>
      </c>
      <c r="U25" s="2">
        <v>1596</v>
      </c>
      <c r="V25" s="2">
        <v>1239</v>
      </c>
      <c r="W25" s="2">
        <v>796</v>
      </c>
      <c r="X25" s="2">
        <v>623</v>
      </c>
      <c r="Y25" s="2">
        <v>1009</v>
      </c>
      <c r="Z25" s="2">
        <v>644</v>
      </c>
      <c r="AA25" s="2">
        <v>641</v>
      </c>
      <c r="AB25" s="2">
        <v>394</v>
      </c>
      <c r="AC25" s="2">
        <v>300</v>
      </c>
      <c r="AD25" s="2">
        <v>431</v>
      </c>
      <c r="AE25" s="2">
        <v>559</v>
      </c>
      <c r="AF25" s="2">
        <v>677</v>
      </c>
      <c r="AG25" s="2">
        <v>793</v>
      </c>
      <c r="AH25" s="2">
        <v>882</v>
      </c>
      <c r="AI25" s="2">
        <v>978</v>
      </c>
      <c r="AJ25" s="2">
        <v>1066</v>
      </c>
      <c r="AK25" s="2">
        <v>1158</v>
      </c>
      <c r="AL25" s="2">
        <v>1249</v>
      </c>
      <c r="AM25" s="2">
        <v>1358</v>
      </c>
      <c r="AN25" s="2">
        <v>1489</v>
      </c>
      <c r="AO25" s="2">
        <v>1634</v>
      </c>
      <c r="AP25" s="2">
        <v>1631</v>
      </c>
      <c r="AQ25" s="2">
        <v>1635</v>
      </c>
      <c r="AR25" s="2">
        <v>1647</v>
      </c>
      <c r="AS25" s="2">
        <v>1656</v>
      </c>
      <c r="AT25" s="2">
        <v>1654</v>
      </c>
      <c r="AU25" s="2">
        <v>1644</v>
      </c>
      <c r="AV25" s="2">
        <v>1630</v>
      </c>
      <c r="AW25" s="2">
        <v>1589</v>
      </c>
      <c r="AX25" s="2">
        <v>1537</v>
      </c>
      <c r="AY25" s="2">
        <v>1470</v>
      </c>
      <c r="AZ25" s="2">
        <v>1397</v>
      </c>
      <c r="BA25" s="2">
        <v>1317</v>
      </c>
      <c r="BB25" s="2">
        <v>1229</v>
      </c>
      <c r="BC25" s="2">
        <v>1144</v>
      </c>
      <c r="BD25" s="2">
        <v>1072</v>
      </c>
      <c r="BE25" s="2">
        <v>1008</v>
      </c>
      <c r="BF25" s="2">
        <v>956</v>
      </c>
      <c r="BG25" s="2">
        <v>926</v>
      </c>
      <c r="BH25" s="2">
        <v>910</v>
      </c>
      <c r="BI25" s="2">
        <v>911</v>
      </c>
      <c r="BJ25" s="2">
        <v>932</v>
      </c>
      <c r="BK25" s="2">
        <v>970</v>
      </c>
      <c r="BL25" s="2">
        <v>1025</v>
      </c>
      <c r="BM25" s="2">
        <v>1091</v>
      </c>
      <c r="BN25" s="2">
        <v>1167</v>
      </c>
      <c r="BO25" s="2">
        <v>1260</v>
      </c>
      <c r="BP25" s="2">
        <v>1361</v>
      </c>
      <c r="BQ25" s="2">
        <v>1471</v>
      </c>
      <c r="BR25" s="2">
        <v>1584</v>
      </c>
      <c r="BS25" s="2">
        <v>1703</v>
      </c>
      <c r="BT25" s="2">
        <v>1824</v>
      </c>
      <c r="BU25" s="2">
        <v>1936</v>
      </c>
      <c r="BV25" s="2">
        <v>2046</v>
      </c>
      <c r="BW25" s="2">
        <v>2144</v>
      </c>
      <c r="BX25" s="2">
        <v>2239</v>
      </c>
      <c r="BY25" s="2">
        <v>2321</v>
      </c>
      <c r="BZ25" s="2">
        <v>2394</v>
      </c>
      <c r="CA25" s="2">
        <v>2456</v>
      </c>
      <c r="CB25" s="2">
        <v>2501</v>
      </c>
      <c r="CC25" s="2">
        <v>2536</v>
      </c>
    </row>
    <row r="26" spans="1:82" x14ac:dyDescent="0.25">
      <c r="A26" s="2" t="str">
        <f>"Geboorten"</f>
        <v>Geboorten</v>
      </c>
      <c r="B26" s="2">
        <v>8047</v>
      </c>
      <c r="C26" s="2">
        <v>8040</v>
      </c>
      <c r="D26" s="2">
        <v>7784</v>
      </c>
      <c r="E26" s="2">
        <v>7574</v>
      </c>
      <c r="F26" s="2">
        <v>7450</v>
      </c>
      <c r="G26" s="2">
        <v>7636</v>
      </c>
      <c r="H26" s="2">
        <v>7677</v>
      </c>
      <c r="I26" s="2">
        <v>7561</v>
      </c>
      <c r="J26" s="2">
        <v>7247</v>
      </c>
      <c r="K26" s="2">
        <v>7416</v>
      </c>
      <c r="L26" s="2">
        <v>7228</v>
      </c>
      <c r="M26" s="2">
        <v>6991</v>
      </c>
      <c r="N26" s="2">
        <v>7064</v>
      </c>
      <c r="O26" s="2">
        <v>7487</v>
      </c>
      <c r="P26" s="2">
        <v>7754</v>
      </c>
      <c r="Q26" s="2">
        <v>7980</v>
      </c>
      <c r="R26" s="2">
        <v>8069</v>
      </c>
      <c r="S26" s="2">
        <v>8431</v>
      </c>
      <c r="T26" s="2">
        <v>8391</v>
      </c>
      <c r="U26" s="2">
        <v>8394</v>
      </c>
      <c r="V26" s="2">
        <v>8249</v>
      </c>
      <c r="W26" s="2">
        <v>8091</v>
      </c>
      <c r="X26" s="2">
        <v>7978</v>
      </c>
      <c r="Y26" s="2">
        <v>7917</v>
      </c>
      <c r="Z26" s="2">
        <v>7821</v>
      </c>
      <c r="AA26" s="2">
        <v>7693</v>
      </c>
      <c r="AB26" s="2">
        <v>7531</v>
      </c>
      <c r="AC26" s="2">
        <v>7585</v>
      </c>
      <c r="AD26" s="2">
        <v>7728</v>
      </c>
      <c r="AE26" s="2">
        <v>7874</v>
      </c>
      <c r="AF26" s="2">
        <v>8010</v>
      </c>
      <c r="AG26" s="2">
        <v>8139</v>
      </c>
      <c r="AH26" s="2">
        <v>8247</v>
      </c>
      <c r="AI26" s="2">
        <v>8357</v>
      </c>
      <c r="AJ26" s="2">
        <v>8460</v>
      </c>
      <c r="AK26" s="2">
        <v>8571</v>
      </c>
      <c r="AL26" s="2">
        <v>8685</v>
      </c>
      <c r="AM26" s="2">
        <v>8819</v>
      </c>
      <c r="AN26" s="2">
        <v>8978</v>
      </c>
      <c r="AO26" s="2">
        <v>9159</v>
      </c>
      <c r="AP26" s="2">
        <v>9203</v>
      </c>
      <c r="AQ26" s="2">
        <v>9260</v>
      </c>
      <c r="AR26" s="2">
        <v>9330</v>
      </c>
      <c r="AS26" s="2">
        <v>9405</v>
      </c>
      <c r="AT26" s="2">
        <v>9479</v>
      </c>
      <c r="AU26" s="2">
        <v>9545</v>
      </c>
      <c r="AV26" s="2">
        <v>9611</v>
      </c>
      <c r="AW26" s="2">
        <v>9648</v>
      </c>
      <c r="AX26" s="2">
        <v>9674</v>
      </c>
      <c r="AY26" s="2">
        <v>9684</v>
      </c>
      <c r="AZ26" s="2">
        <v>9681</v>
      </c>
      <c r="BA26" s="2">
        <v>9666</v>
      </c>
      <c r="BB26" s="2">
        <v>9647</v>
      </c>
      <c r="BC26" s="2">
        <v>9626</v>
      </c>
      <c r="BD26" s="2">
        <v>9615</v>
      </c>
      <c r="BE26" s="2">
        <v>9614</v>
      </c>
      <c r="BF26" s="2">
        <v>9624</v>
      </c>
      <c r="BG26" s="2">
        <v>9656</v>
      </c>
      <c r="BH26" s="2">
        <v>9699</v>
      </c>
      <c r="BI26" s="2">
        <v>9754</v>
      </c>
      <c r="BJ26" s="2">
        <v>9821</v>
      </c>
      <c r="BK26" s="2">
        <v>9897</v>
      </c>
      <c r="BL26" s="2">
        <v>9980</v>
      </c>
      <c r="BM26" s="2">
        <v>10067</v>
      </c>
      <c r="BN26" s="2">
        <v>10157</v>
      </c>
      <c r="BO26" s="2">
        <v>10252</v>
      </c>
      <c r="BP26" s="2">
        <v>10344</v>
      </c>
      <c r="BQ26" s="2">
        <v>10435</v>
      </c>
      <c r="BR26" s="2">
        <v>10522</v>
      </c>
      <c r="BS26" s="2">
        <v>10608</v>
      </c>
      <c r="BT26" s="2">
        <v>10688</v>
      </c>
      <c r="BU26" s="2">
        <v>10761</v>
      </c>
      <c r="BV26" s="2">
        <v>10826</v>
      </c>
      <c r="BW26" s="2">
        <v>10884</v>
      </c>
      <c r="BX26" s="2">
        <v>10937</v>
      </c>
      <c r="BY26" s="2">
        <v>10981</v>
      </c>
      <c r="BZ26" s="2">
        <v>11020</v>
      </c>
      <c r="CA26" s="2">
        <v>11052</v>
      </c>
      <c r="CB26" s="2">
        <v>11075</v>
      </c>
      <c r="CC26" s="2">
        <v>11095</v>
      </c>
    </row>
    <row r="27" spans="1:82" x14ac:dyDescent="0.25">
      <c r="A27" s="2" t="str">
        <f>"Overlijdens"</f>
        <v>Overlijdens</v>
      </c>
      <c r="B27" s="2">
        <v>7261</v>
      </c>
      <c r="C27" s="2">
        <v>7346</v>
      </c>
      <c r="D27" s="2">
        <v>7485</v>
      </c>
      <c r="E27" s="2">
        <v>6988</v>
      </c>
      <c r="F27" s="2">
        <v>7334</v>
      </c>
      <c r="G27" s="2">
        <v>7295</v>
      </c>
      <c r="H27" s="2">
        <v>7252</v>
      </c>
      <c r="I27" s="2">
        <v>7181</v>
      </c>
      <c r="J27" s="2">
        <v>7122</v>
      </c>
      <c r="K27" s="2">
        <v>7053</v>
      </c>
      <c r="L27" s="2">
        <v>7055</v>
      </c>
      <c r="M27" s="2">
        <v>7003</v>
      </c>
      <c r="N27" s="2">
        <v>6985</v>
      </c>
      <c r="O27" s="2">
        <v>6820</v>
      </c>
      <c r="P27" s="2">
        <v>6916</v>
      </c>
      <c r="Q27" s="2">
        <v>6785</v>
      </c>
      <c r="R27" s="2">
        <v>6851</v>
      </c>
      <c r="S27" s="2">
        <v>6885</v>
      </c>
      <c r="T27" s="2">
        <v>7062</v>
      </c>
      <c r="U27" s="2">
        <v>6798</v>
      </c>
      <c r="V27" s="2">
        <v>7010</v>
      </c>
      <c r="W27" s="2">
        <v>7295</v>
      </c>
      <c r="X27" s="2">
        <v>7355</v>
      </c>
      <c r="Y27" s="2">
        <v>6908</v>
      </c>
      <c r="Z27" s="2">
        <v>7177</v>
      </c>
      <c r="AA27" s="2">
        <v>7052</v>
      </c>
      <c r="AB27" s="2">
        <v>7137</v>
      </c>
      <c r="AC27" s="2">
        <v>7285</v>
      </c>
      <c r="AD27" s="2">
        <v>7297</v>
      </c>
      <c r="AE27" s="2">
        <v>7315</v>
      </c>
      <c r="AF27" s="2">
        <v>7333</v>
      </c>
      <c r="AG27" s="2">
        <v>7346</v>
      </c>
      <c r="AH27" s="2">
        <v>7365</v>
      </c>
      <c r="AI27" s="2">
        <v>7379</v>
      </c>
      <c r="AJ27" s="2">
        <v>7394</v>
      </c>
      <c r="AK27" s="2">
        <v>7413</v>
      </c>
      <c r="AL27" s="2">
        <v>7436</v>
      </c>
      <c r="AM27" s="2">
        <v>7461</v>
      </c>
      <c r="AN27" s="2">
        <v>7489</v>
      </c>
      <c r="AO27" s="2">
        <v>7525</v>
      </c>
      <c r="AP27" s="2">
        <v>7572</v>
      </c>
      <c r="AQ27" s="2">
        <v>7625</v>
      </c>
      <c r="AR27" s="2">
        <v>7683</v>
      </c>
      <c r="AS27" s="2">
        <v>7749</v>
      </c>
      <c r="AT27" s="2">
        <v>7825</v>
      </c>
      <c r="AU27" s="2">
        <v>7901</v>
      </c>
      <c r="AV27" s="2">
        <v>7981</v>
      </c>
      <c r="AW27" s="2">
        <v>8059</v>
      </c>
      <c r="AX27" s="2">
        <v>8137</v>
      </c>
      <c r="AY27" s="2">
        <v>8214</v>
      </c>
      <c r="AZ27" s="2">
        <v>8284</v>
      </c>
      <c r="BA27" s="2">
        <v>8349</v>
      </c>
      <c r="BB27" s="2">
        <v>8418</v>
      </c>
      <c r="BC27" s="2">
        <v>8482</v>
      </c>
      <c r="BD27" s="2">
        <v>8543</v>
      </c>
      <c r="BE27" s="2">
        <v>8606</v>
      </c>
      <c r="BF27" s="2">
        <v>8668</v>
      </c>
      <c r="BG27" s="2">
        <v>8730</v>
      </c>
      <c r="BH27" s="2">
        <v>8789</v>
      </c>
      <c r="BI27" s="2">
        <v>8843</v>
      </c>
      <c r="BJ27" s="2">
        <v>8889</v>
      </c>
      <c r="BK27" s="2">
        <v>8927</v>
      </c>
      <c r="BL27" s="2">
        <v>8955</v>
      </c>
      <c r="BM27" s="2">
        <v>8976</v>
      </c>
      <c r="BN27" s="2">
        <v>8990</v>
      </c>
      <c r="BO27" s="2">
        <v>8992</v>
      </c>
      <c r="BP27" s="2">
        <v>8983</v>
      </c>
      <c r="BQ27" s="2">
        <v>8964</v>
      </c>
      <c r="BR27" s="2">
        <v>8938</v>
      </c>
      <c r="BS27" s="2">
        <v>8905</v>
      </c>
      <c r="BT27" s="2">
        <v>8864</v>
      </c>
      <c r="BU27" s="2">
        <v>8825</v>
      </c>
      <c r="BV27" s="2">
        <v>8780</v>
      </c>
      <c r="BW27" s="2">
        <v>8740</v>
      </c>
      <c r="BX27" s="2">
        <v>8698</v>
      </c>
      <c r="BY27" s="2">
        <v>8660</v>
      </c>
      <c r="BZ27" s="2">
        <v>8626</v>
      </c>
      <c r="CA27" s="2">
        <v>8596</v>
      </c>
      <c r="CB27" s="2">
        <v>8574</v>
      </c>
      <c r="CC27" s="2">
        <v>8559</v>
      </c>
    </row>
    <row r="28" spans="1:82" x14ac:dyDescent="0.25">
      <c r="A28" s="2" t="str">
        <f>"Intern migratiesaldo"</f>
        <v>Intern migratiesaldo</v>
      </c>
      <c r="B28" s="2">
        <v>1140</v>
      </c>
      <c r="C28" s="2">
        <v>819</v>
      </c>
      <c r="D28" s="2">
        <v>796</v>
      </c>
      <c r="E28" s="2">
        <v>333</v>
      </c>
      <c r="F28" s="2">
        <v>568</v>
      </c>
      <c r="G28" s="2">
        <v>590</v>
      </c>
      <c r="H28" s="2">
        <v>765</v>
      </c>
      <c r="I28" s="2">
        <v>275</v>
      </c>
      <c r="J28" s="2">
        <v>477</v>
      </c>
      <c r="K28" s="2">
        <v>329</v>
      </c>
      <c r="L28" s="2">
        <v>230</v>
      </c>
      <c r="M28" s="2">
        <v>573</v>
      </c>
      <c r="N28" s="2">
        <v>609</v>
      </c>
      <c r="O28" s="2">
        <v>1143</v>
      </c>
      <c r="P28" s="2">
        <v>1513</v>
      </c>
      <c r="Q28" s="2">
        <v>1180</v>
      </c>
      <c r="R28" s="2">
        <v>1435</v>
      </c>
      <c r="S28" s="2">
        <v>1508</v>
      </c>
      <c r="T28" s="2">
        <v>1297</v>
      </c>
      <c r="U28" s="2">
        <v>859</v>
      </c>
      <c r="V28" s="2">
        <v>813</v>
      </c>
      <c r="W28" s="2">
        <v>908</v>
      </c>
      <c r="X28" s="2">
        <v>1054</v>
      </c>
      <c r="Y28" s="2">
        <v>1555</v>
      </c>
      <c r="Z28" s="2">
        <v>1874</v>
      </c>
      <c r="AA28" s="2">
        <v>2177</v>
      </c>
      <c r="AB28" s="2">
        <v>2026</v>
      </c>
      <c r="AC28" s="2">
        <v>1988</v>
      </c>
      <c r="AD28" s="2">
        <v>2027</v>
      </c>
      <c r="AE28" s="2">
        <v>2067</v>
      </c>
      <c r="AF28" s="2">
        <v>2079</v>
      </c>
      <c r="AG28" s="2">
        <v>2086</v>
      </c>
      <c r="AH28" s="2">
        <v>2093</v>
      </c>
      <c r="AI28" s="2">
        <v>2104</v>
      </c>
      <c r="AJ28" s="2">
        <v>2100</v>
      </c>
      <c r="AK28" s="2">
        <v>2095</v>
      </c>
      <c r="AL28" s="2">
        <v>2098</v>
      </c>
      <c r="AM28" s="2">
        <v>2118</v>
      </c>
      <c r="AN28" s="2">
        <v>2140</v>
      </c>
      <c r="AO28" s="2">
        <v>2165</v>
      </c>
      <c r="AP28" s="2">
        <v>2187</v>
      </c>
      <c r="AQ28" s="2">
        <v>2205</v>
      </c>
      <c r="AR28" s="2">
        <v>2230</v>
      </c>
      <c r="AS28" s="2">
        <v>2241</v>
      </c>
      <c r="AT28" s="2">
        <v>2253</v>
      </c>
      <c r="AU28" s="2">
        <v>2271</v>
      </c>
      <c r="AV28" s="2">
        <v>2269</v>
      </c>
      <c r="AW28" s="2">
        <v>2275</v>
      </c>
      <c r="AX28" s="2">
        <v>2280</v>
      </c>
      <c r="AY28" s="2">
        <v>2283</v>
      </c>
      <c r="AZ28" s="2">
        <v>2297</v>
      </c>
      <c r="BA28" s="2">
        <v>2301</v>
      </c>
      <c r="BB28" s="2">
        <v>2323</v>
      </c>
      <c r="BC28" s="2">
        <v>2334</v>
      </c>
      <c r="BD28" s="2">
        <v>2347</v>
      </c>
      <c r="BE28" s="2">
        <v>2371</v>
      </c>
      <c r="BF28" s="2">
        <v>2389</v>
      </c>
      <c r="BG28" s="2">
        <v>2400</v>
      </c>
      <c r="BH28" s="2">
        <v>2403</v>
      </c>
      <c r="BI28" s="2">
        <v>2419</v>
      </c>
      <c r="BJ28" s="2">
        <v>2433</v>
      </c>
      <c r="BK28" s="2">
        <v>2436</v>
      </c>
      <c r="BL28" s="2">
        <v>2452</v>
      </c>
      <c r="BM28" s="2">
        <v>2460</v>
      </c>
      <c r="BN28" s="2">
        <v>2469</v>
      </c>
      <c r="BO28" s="2">
        <v>2489</v>
      </c>
      <c r="BP28" s="2">
        <v>2495</v>
      </c>
      <c r="BQ28" s="2">
        <v>2505</v>
      </c>
      <c r="BR28" s="2">
        <v>2513</v>
      </c>
      <c r="BS28" s="2">
        <v>2524</v>
      </c>
      <c r="BT28" s="2">
        <v>2539</v>
      </c>
      <c r="BU28" s="2">
        <v>2543</v>
      </c>
      <c r="BV28" s="2">
        <v>2559</v>
      </c>
      <c r="BW28" s="2">
        <v>2570</v>
      </c>
      <c r="BX28" s="2">
        <v>2572</v>
      </c>
      <c r="BY28" s="2">
        <v>2572</v>
      </c>
      <c r="BZ28" s="2">
        <v>2581</v>
      </c>
      <c r="CA28" s="2">
        <v>2588</v>
      </c>
      <c r="CB28" s="2">
        <v>2601</v>
      </c>
      <c r="CC28" s="2">
        <v>2592</v>
      </c>
    </row>
    <row r="29" spans="1:82" x14ac:dyDescent="0.25">
      <c r="A29" s="2" t="str">
        <f>"Interne immigratie"</f>
        <v>Interne immigratie</v>
      </c>
      <c r="B29" s="2">
        <v>5794</v>
      </c>
      <c r="C29" s="2">
        <v>6020</v>
      </c>
      <c r="D29" s="2">
        <v>6202</v>
      </c>
      <c r="E29" s="2">
        <v>5930</v>
      </c>
      <c r="F29" s="2">
        <v>6234</v>
      </c>
      <c r="G29" s="2">
        <v>6209</v>
      </c>
      <c r="H29" s="2">
        <v>6394</v>
      </c>
      <c r="I29" s="2">
        <v>6176</v>
      </c>
      <c r="J29" s="2">
        <v>6399</v>
      </c>
      <c r="K29" s="2">
        <v>6255</v>
      </c>
      <c r="L29" s="2">
        <v>6293</v>
      </c>
      <c r="M29" s="2">
        <v>6867</v>
      </c>
      <c r="N29" s="2">
        <v>7083</v>
      </c>
      <c r="O29" s="2">
        <v>7637</v>
      </c>
      <c r="P29" s="2">
        <v>8022</v>
      </c>
      <c r="Q29" s="2">
        <v>8099</v>
      </c>
      <c r="R29" s="2">
        <v>8542</v>
      </c>
      <c r="S29" s="2">
        <v>8924</v>
      </c>
      <c r="T29" s="2">
        <v>8737</v>
      </c>
      <c r="U29" s="2">
        <v>8959</v>
      </c>
      <c r="V29" s="2">
        <v>8975</v>
      </c>
      <c r="W29" s="2">
        <v>9005</v>
      </c>
      <c r="X29" s="2">
        <v>9183</v>
      </c>
      <c r="Y29" s="2">
        <v>9823</v>
      </c>
      <c r="Z29" s="2">
        <v>9808</v>
      </c>
      <c r="AA29" s="2">
        <v>10642</v>
      </c>
      <c r="AB29" s="2">
        <v>10815</v>
      </c>
      <c r="AC29" s="2">
        <v>10523</v>
      </c>
      <c r="AD29" s="2">
        <v>10616</v>
      </c>
      <c r="AE29" s="2">
        <v>10707</v>
      </c>
      <c r="AF29" s="2">
        <v>10771</v>
      </c>
      <c r="AG29" s="2">
        <v>10823</v>
      </c>
      <c r="AH29" s="2">
        <v>10859</v>
      </c>
      <c r="AI29" s="2">
        <v>10889</v>
      </c>
      <c r="AJ29" s="2">
        <v>10905</v>
      </c>
      <c r="AK29" s="2">
        <v>10928</v>
      </c>
      <c r="AL29" s="2">
        <v>10949</v>
      </c>
      <c r="AM29" s="2">
        <v>10989</v>
      </c>
      <c r="AN29" s="2">
        <v>11036</v>
      </c>
      <c r="AO29" s="2">
        <v>11102</v>
      </c>
      <c r="AP29" s="2">
        <v>11163</v>
      </c>
      <c r="AQ29" s="2">
        <v>11232</v>
      </c>
      <c r="AR29" s="2">
        <v>11297</v>
      </c>
      <c r="AS29" s="2">
        <v>11359</v>
      </c>
      <c r="AT29" s="2">
        <v>11416</v>
      </c>
      <c r="AU29" s="2">
        <v>11467</v>
      </c>
      <c r="AV29" s="2">
        <v>11502</v>
      </c>
      <c r="AW29" s="2">
        <v>11539</v>
      </c>
      <c r="AX29" s="2">
        <v>11571</v>
      </c>
      <c r="AY29" s="2">
        <v>11599</v>
      </c>
      <c r="AZ29" s="2">
        <v>11634</v>
      </c>
      <c r="BA29" s="2">
        <v>11661</v>
      </c>
      <c r="BB29" s="2">
        <v>11696</v>
      </c>
      <c r="BC29" s="2">
        <v>11741</v>
      </c>
      <c r="BD29" s="2">
        <v>11784</v>
      </c>
      <c r="BE29" s="2">
        <v>11834</v>
      </c>
      <c r="BF29" s="2">
        <v>11886</v>
      </c>
      <c r="BG29" s="2">
        <v>11937</v>
      </c>
      <c r="BH29" s="2">
        <v>11984</v>
      </c>
      <c r="BI29" s="2">
        <v>12040</v>
      </c>
      <c r="BJ29" s="2">
        <v>12095</v>
      </c>
      <c r="BK29" s="2">
        <v>12146</v>
      </c>
      <c r="BL29" s="2">
        <v>12212</v>
      </c>
      <c r="BM29" s="2">
        <v>12267</v>
      </c>
      <c r="BN29" s="2">
        <v>12329</v>
      </c>
      <c r="BO29" s="2">
        <v>12389</v>
      </c>
      <c r="BP29" s="2">
        <v>12443</v>
      </c>
      <c r="BQ29" s="2">
        <v>12505</v>
      </c>
      <c r="BR29" s="2">
        <v>12554</v>
      </c>
      <c r="BS29" s="2">
        <v>12607</v>
      </c>
      <c r="BT29" s="2">
        <v>12665</v>
      </c>
      <c r="BU29" s="2">
        <v>12717</v>
      </c>
      <c r="BV29" s="2">
        <v>12778</v>
      </c>
      <c r="BW29" s="2">
        <v>12834</v>
      </c>
      <c r="BX29" s="2">
        <v>12881</v>
      </c>
      <c r="BY29" s="2">
        <v>12925</v>
      </c>
      <c r="BZ29" s="2">
        <v>12974</v>
      </c>
      <c r="CA29" s="2">
        <v>13019</v>
      </c>
      <c r="CB29" s="2">
        <v>13064</v>
      </c>
      <c r="CC29" s="2">
        <v>13094</v>
      </c>
    </row>
    <row r="30" spans="1:82" x14ac:dyDescent="0.25">
      <c r="A30" s="2" t="str">
        <f>"Interne emigratie"</f>
        <v>Interne emigratie</v>
      </c>
      <c r="B30" s="2">
        <v>4654</v>
      </c>
      <c r="C30" s="2">
        <v>5201</v>
      </c>
      <c r="D30" s="2">
        <v>5406</v>
      </c>
      <c r="E30" s="2">
        <v>5597</v>
      </c>
      <c r="F30" s="2">
        <v>5666</v>
      </c>
      <c r="G30" s="2">
        <v>5619</v>
      </c>
      <c r="H30" s="2">
        <v>5629</v>
      </c>
      <c r="I30" s="2">
        <v>5901</v>
      </c>
      <c r="J30" s="2">
        <v>5922</v>
      </c>
      <c r="K30" s="2">
        <v>5926</v>
      </c>
      <c r="L30" s="2">
        <v>6063</v>
      </c>
      <c r="M30" s="2">
        <v>6294</v>
      </c>
      <c r="N30" s="2">
        <v>6474</v>
      </c>
      <c r="O30" s="2">
        <v>6494</v>
      </c>
      <c r="P30" s="2">
        <v>6509</v>
      </c>
      <c r="Q30" s="2">
        <v>6919</v>
      </c>
      <c r="R30" s="2">
        <v>7107</v>
      </c>
      <c r="S30" s="2">
        <v>7416</v>
      </c>
      <c r="T30" s="2">
        <v>7440</v>
      </c>
      <c r="U30" s="2">
        <v>8100</v>
      </c>
      <c r="V30" s="2">
        <v>8162</v>
      </c>
      <c r="W30" s="2">
        <v>8097</v>
      </c>
      <c r="X30" s="2">
        <v>8129</v>
      </c>
      <c r="Y30" s="2">
        <v>8268</v>
      </c>
      <c r="Z30" s="2">
        <v>7934</v>
      </c>
      <c r="AA30" s="2">
        <v>8465</v>
      </c>
      <c r="AB30" s="2">
        <v>8789</v>
      </c>
      <c r="AC30" s="2">
        <v>8535</v>
      </c>
      <c r="AD30" s="2">
        <v>8589</v>
      </c>
      <c r="AE30" s="2">
        <v>8640</v>
      </c>
      <c r="AF30" s="2">
        <v>8692</v>
      </c>
      <c r="AG30" s="2">
        <v>8737</v>
      </c>
      <c r="AH30" s="2">
        <v>8766</v>
      </c>
      <c r="AI30" s="2">
        <v>8785</v>
      </c>
      <c r="AJ30" s="2">
        <v>8805</v>
      </c>
      <c r="AK30" s="2">
        <v>8833</v>
      </c>
      <c r="AL30" s="2">
        <v>8851</v>
      </c>
      <c r="AM30" s="2">
        <v>8871</v>
      </c>
      <c r="AN30" s="2">
        <v>8896</v>
      </c>
      <c r="AO30" s="2">
        <v>8937</v>
      </c>
      <c r="AP30" s="2">
        <v>8976</v>
      </c>
      <c r="AQ30" s="2">
        <v>9027</v>
      </c>
      <c r="AR30" s="2">
        <v>9067</v>
      </c>
      <c r="AS30" s="2">
        <v>9118</v>
      </c>
      <c r="AT30" s="2">
        <v>9163</v>
      </c>
      <c r="AU30" s="2">
        <v>9196</v>
      </c>
      <c r="AV30" s="2">
        <v>9233</v>
      </c>
      <c r="AW30" s="2">
        <v>9264</v>
      </c>
      <c r="AX30" s="2">
        <v>9291</v>
      </c>
      <c r="AY30" s="2">
        <v>9316</v>
      </c>
      <c r="AZ30" s="2">
        <v>9337</v>
      </c>
      <c r="BA30" s="2">
        <v>9360</v>
      </c>
      <c r="BB30" s="2">
        <v>9373</v>
      </c>
      <c r="BC30" s="2">
        <v>9407</v>
      </c>
      <c r="BD30" s="2">
        <v>9437</v>
      </c>
      <c r="BE30" s="2">
        <v>9463</v>
      </c>
      <c r="BF30" s="2">
        <v>9497</v>
      </c>
      <c r="BG30" s="2">
        <v>9537</v>
      </c>
      <c r="BH30" s="2">
        <v>9581</v>
      </c>
      <c r="BI30" s="2">
        <v>9621</v>
      </c>
      <c r="BJ30" s="2">
        <v>9662</v>
      </c>
      <c r="BK30" s="2">
        <v>9710</v>
      </c>
      <c r="BL30" s="2">
        <v>9760</v>
      </c>
      <c r="BM30" s="2">
        <v>9807</v>
      </c>
      <c r="BN30" s="2">
        <v>9860</v>
      </c>
      <c r="BO30" s="2">
        <v>9900</v>
      </c>
      <c r="BP30" s="2">
        <v>9948</v>
      </c>
      <c r="BQ30" s="2">
        <v>10000</v>
      </c>
      <c r="BR30" s="2">
        <v>10041</v>
      </c>
      <c r="BS30" s="2">
        <v>10083</v>
      </c>
      <c r="BT30" s="2">
        <v>10126</v>
      </c>
      <c r="BU30" s="2">
        <v>10174</v>
      </c>
      <c r="BV30" s="2">
        <v>10219</v>
      </c>
      <c r="BW30" s="2">
        <v>10264</v>
      </c>
      <c r="BX30" s="2">
        <v>10309</v>
      </c>
      <c r="BY30" s="2">
        <v>10353</v>
      </c>
      <c r="BZ30" s="2">
        <v>10393</v>
      </c>
      <c r="CA30" s="2">
        <v>10431</v>
      </c>
      <c r="CB30" s="2">
        <v>10463</v>
      </c>
      <c r="CC30" s="2">
        <v>10502</v>
      </c>
    </row>
    <row r="31" spans="1:82" x14ac:dyDescent="0.25">
      <c r="A31" s="2" t="str">
        <f>"Extern migratiesaldo"</f>
        <v>Extern migratiesaldo</v>
      </c>
      <c r="B31" s="2">
        <v>471</v>
      </c>
      <c r="C31" s="2">
        <v>552</v>
      </c>
      <c r="D31" s="2">
        <v>152</v>
      </c>
      <c r="E31" s="2">
        <v>382</v>
      </c>
      <c r="F31" s="2">
        <v>340</v>
      </c>
      <c r="G31" s="2">
        <v>148</v>
      </c>
      <c r="H31" s="2">
        <v>135</v>
      </c>
      <c r="I31" s="2">
        <v>245</v>
      </c>
      <c r="J31" s="2">
        <v>47</v>
      </c>
      <c r="K31" s="2">
        <v>481</v>
      </c>
      <c r="L31" s="2">
        <v>1008</v>
      </c>
      <c r="M31" s="2">
        <v>1167</v>
      </c>
      <c r="N31" s="2">
        <v>1047</v>
      </c>
      <c r="O31" s="2">
        <v>1324</v>
      </c>
      <c r="P31" s="2">
        <v>2195</v>
      </c>
      <c r="Q31" s="2">
        <v>1799</v>
      </c>
      <c r="R31" s="2">
        <v>2673</v>
      </c>
      <c r="S31" s="2">
        <v>2858</v>
      </c>
      <c r="T31" s="2">
        <v>3147</v>
      </c>
      <c r="U31" s="2">
        <v>4181</v>
      </c>
      <c r="V31" s="2">
        <v>2220</v>
      </c>
      <c r="W31" s="2">
        <v>1550</v>
      </c>
      <c r="X31" s="2">
        <v>2185</v>
      </c>
      <c r="Y31" s="2">
        <v>2114</v>
      </c>
      <c r="Z31" s="2">
        <v>2604</v>
      </c>
      <c r="AA31" s="2">
        <v>2309</v>
      </c>
      <c r="AB31" s="2">
        <v>2295</v>
      </c>
      <c r="AC31" s="2">
        <v>1879</v>
      </c>
      <c r="AD31" s="2">
        <v>1796</v>
      </c>
      <c r="AE31" s="2">
        <v>1732</v>
      </c>
      <c r="AF31" s="2">
        <v>1441</v>
      </c>
      <c r="AG31" s="2">
        <v>1176</v>
      </c>
      <c r="AH31" s="2">
        <v>917</v>
      </c>
      <c r="AI31" s="2">
        <v>700</v>
      </c>
      <c r="AJ31" s="2">
        <v>499</v>
      </c>
      <c r="AK31" s="2">
        <v>326</v>
      </c>
      <c r="AL31" s="2">
        <v>314</v>
      </c>
      <c r="AM31" s="2">
        <v>294</v>
      </c>
      <c r="AN31" s="2">
        <v>283</v>
      </c>
      <c r="AO31" s="2">
        <v>258</v>
      </c>
      <c r="AP31" s="2">
        <v>293</v>
      </c>
      <c r="AQ31" s="2">
        <v>318</v>
      </c>
      <c r="AR31" s="2">
        <v>342</v>
      </c>
      <c r="AS31" s="2">
        <v>364</v>
      </c>
      <c r="AT31" s="2">
        <v>385</v>
      </c>
      <c r="AU31" s="2">
        <v>355</v>
      </c>
      <c r="AV31" s="2">
        <v>333</v>
      </c>
      <c r="AW31" s="2">
        <v>308</v>
      </c>
      <c r="AX31" s="2">
        <v>286</v>
      </c>
      <c r="AY31" s="2">
        <v>264</v>
      </c>
      <c r="AZ31" s="2">
        <v>253</v>
      </c>
      <c r="BA31" s="2">
        <v>232</v>
      </c>
      <c r="BB31" s="2">
        <v>220</v>
      </c>
      <c r="BC31" s="2">
        <v>204</v>
      </c>
      <c r="BD31" s="2">
        <v>195</v>
      </c>
      <c r="BE31" s="2">
        <v>179</v>
      </c>
      <c r="BF31" s="2">
        <v>163</v>
      </c>
      <c r="BG31" s="2">
        <v>156</v>
      </c>
      <c r="BH31" s="2">
        <v>146</v>
      </c>
      <c r="BI31" s="2">
        <v>138</v>
      </c>
      <c r="BJ31" s="2">
        <v>128</v>
      </c>
      <c r="BK31" s="2">
        <v>120</v>
      </c>
      <c r="BL31" s="2">
        <v>109</v>
      </c>
      <c r="BM31" s="2">
        <v>107</v>
      </c>
      <c r="BN31" s="2">
        <v>98</v>
      </c>
      <c r="BO31" s="2">
        <v>89</v>
      </c>
      <c r="BP31" s="2">
        <v>79</v>
      </c>
      <c r="BQ31" s="2">
        <v>71</v>
      </c>
      <c r="BR31" s="2">
        <v>63</v>
      </c>
      <c r="BS31" s="2">
        <v>59</v>
      </c>
      <c r="BT31" s="2">
        <v>51</v>
      </c>
      <c r="BU31" s="2">
        <v>47</v>
      </c>
      <c r="BV31" s="2">
        <v>38</v>
      </c>
      <c r="BW31" s="2">
        <v>35</v>
      </c>
      <c r="BX31" s="2">
        <v>31</v>
      </c>
      <c r="BY31" s="2">
        <v>27</v>
      </c>
      <c r="BZ31" s="2">
        <v>25</v>
      </c>
      <c r="CA31" s="2">
        <v>18</v>
      </c>
      <c r="CB31" s="2">
        <v>15</v>
      </c>
      <c r="CC31" s="2">
        <v>14</v>
      </c>
    </row>
    <row r="32" spans="1:82" x14ac:dyDescent="0.25">
      <c r="A32" s="2" t="str">
        <f>"Externe immigratie"</f>
        <v>Externe immigratie</v>
      </c>
      <c r="B32" s="2">
        <v>2549</v>
      </c>
      <c r="C32" s="2">
        <v>2404</v>
      </c>
      <c r="D32" s="2">
        <v>2492</v>
      </c>
      <c r="E32" s="2">
        <v>2728</v>
      </c>
      <c r="F32" s="2">
        <v>2555</v>
      </c>
      <c r="G32" s="2">
        <v>2370</v>
      </c>
      <c r="H32" s="2">
        <v>2479</v>
      </c>
      <c r="I32" s="2">
        <v>2629</v>
      </c>
      <c r="J32" s="2">
        <v>2911</v>
      </c>
      <c r="K32" s="2">
        <v>3186</v>
      </c>
      <c r="L32" s="2">
        <v>4137</v>
      </c>
      <c r="M32" s="2">
        <v>4461</v>
      </c>
      <c r="N32" s="2">
        <v>4550</v>
      </c>
      <c r="O32" s="2">
        <v>4659</v>
      </c>
      <c r="P32" s="2">
        <v>5772</v>
      </c>
      <c r="Q32" s="2">
        <v>5735</v>
      </c>
      <c r="R32" s="2">
        <v>6869</v>
      </c>
      <c r="S32" s="2">
        <v>7368</v>
      </c>
      <c r="T32" s="2">
        <v>7690</v>
      </c>
      <c r="U32" s="2">
        <v>7582</v>
      </c>
      <c r="V32" s="2">
        <v>7090</v>
      </c>
      <c r="W32" s="2">
        <v>6909</v>
      </c>
      <c r="X32" s="2">
        <v>7087</v>
      </c>
      <c r="Y32" s="2">
        <v>7382</v>
      </c>
      <c r="Z32" s="2">
        <v>7353</v>
      </c>
      <c r="AA32" s="2">
        <v>7986</v>
      </c>
      <c r="AB32" s="2">
        <v>8140</v>
      </c>
      <c r="AC32" s="2">
        <v>8047</v>
      </c>
      <c r="AD32" s="2">
        <v>8176</v>
      </c>
      <c r="AE32" s="2">
        <v>8326</v>
      </c>
      <c r="AF32" s="2">
        <v>8237</v>
      </c>
      <c r="AG32" s="2">
        <v>8149</v>
      </c>
      <c r="AH32" s="2">
        <v>8065</v>
      </c>
      <c r="AI32" s="2">
        <v>7979</v>
      </c>
      <c r="AJ32" s="2">
        <v>7895</v>
      </c>
      <c r="AK32" s="2">
        <v>7824</v>
      </c>
      <c r="AL32" s="2">
        <v>7754</v>
      </c>
      <c r="AM32" s="2">
        <v>7684</v>
      </c>
      <c r="AN32" s="2">
        <v>7621</v>
      </c>
      <c r="AO32" s="2">
        <v>7556</v>
      </c>
      <c r="AP32" s="2">
        <v>7556</v>
      </c>
      <c r="AQ32" s="2">
        <v>7558</v>
      </c>
      <c r="AR32" s="2">
        <v>7562</v>
      </c>
      <c r="AS32" s="2">
        <v>7564</v>
      </c>
      <c r="AT32" s="2">
        <v>7569</v>
      </c>
      <c r="AU32" s="2">
        <v>7574</v>
      </c>
      <c r="AV32" s="2">
        <v>7582</v>
      </c>
      <c r="AW32" s="2">
        <v>7589</v>
      </c>
      <c r="AX32" s="2">
        <v>7595</v>
      </c>
      <c r="AY32" s="2">
        <v>7600</v>
      </c>
      <c r="AZ32" s="2">
        <v>7611</v>
      </c>
      <c r="BA32" s="2">
        <v>7616</v>
      </c>
      <c r="BB32" s="2">
        <v>7627</v>
      </c>
      <c r="BC32" s="2">
        <v>7637</v>
      </c>
      <c r="BD32" s="2">
        <v>7649</v>
      </c>
      <c r="BE32" s="2">
        <v>7662</v>
      </c>
      <c r="BF32" s="2">
        <v>7674</v>
      </c>
      <c r="BG32" s="2">
        <v>7689</v>
      </c>
      <c r="BH32" s="2">
        <v>7705</v>
      </c>
      <c r="BI32" s="2">
        <v>7724</v>
      </c>
      <c r="BJ32" s="2">
        <v>7746</v>
      </c>
      <c r="BK32" s="2">
        <v>7766</v>
      </c>
      <c r="BL32" s="2">
        <v>7788</v>
      </c>
      <c r="BM32" s="2">
        <v>7811</v>
      </c>
      <c r="BN32" s="2">
        <v>7833</v>
      </c>
      <c r="BO32" s="2">
        <v>7855</v>
      </c>
      <c r="BP32" s="2">
        <v>7877</v>
      </c>
      <c r="BQ32" s="2">
        <v>7902</v>
      </c>
      <c r="BR32" s="2">
        <v>7921</v>
      </c>
      <c r="BS32" s="2">
        <v>7945</v>
      </c>
      <c r="BT32" s="2">
        <v>7965</v>
      </c>
      <c r="BU32" s="2">
        <v>7988</v>
      </c>
      <c r="BV32" s="2">
        <v>8008</v>
      </c>
      <c r="BW32" s="2">
        <v>8027</v>
      </c>
      <c r="BX32" s="2">
        <v>8049</v>
      </c>
      <c r="BY32" s="2">
        <v>8069</v>
      </c>
      <c r="BZ32" s="2">
        <v>8091</v>
      </c>
      <c r="CA32" s="2">
        <v>8106</v>
      </c>
      <c r="CB32" s="2">
        <v>8125</v>
      </c>
      <c r="CC32" s="2">
        <v>8146</v>
      </c>
    </row>
    <row r="33" spans="1:82" x14ac:dyDescent="0.25">
      <c r="A33" s="2" t="str">
        <f>"Externe emigratie"</f>
        <v>Externe emigratie</v>
      </c>
      <c r="B33" s="2">
        <v>2078</v>
      </c>
      <c r="C33" s="2">
        <v>1852</v>
      </c>
      <c r="D33" s="2">
        <v>2340</v>
      </c>
      <c r="E33" s="2">
        <v>2346</v>
      </c>
      <c r="F33" s="2">
        <v>2215</v>
      </c>
      <c r="G33" s="2">
        <v>2222</v>
      </c>
      <c r="H33" s="2">
        <v>2344</v>
      </c>
      <c r="I33" s="2">
        <v>2384</v>
      </c>
      <c r="J33" s="2">
        <v>2864</v>
      </c>
      <c r="K33" s="2">
        <v>2705</v>
      </c>
      <c r="L33" s="2">
        <v>3129</v>
      </c>
      <c r="M33" s="2">
        <v>3294</v>
      </c>
      <c r="N33" s="2">
        <v>3503</v>
      </c>
      <c r="O33" s="2">
        <v>3335</v>
      </c>
      <c r="P33" s="2">
        <v>3577</v>
      </c>
      <c r="Q33" s="2">
        <v>3936</v>
      </c>
      <c r="R33" s="2">
        <v>4196</v>
      </c>
      <c r="S33" s="2">
        <v>4510</v>
      </c>
      <c r="T33" s="2">
        <v>4543</v>
      </c>
      <c r="U33" s="2">
        <v>3401</v>
      </c>
      <c r="V33" s="2">
        <v>4870</v>
      </c>
      <c r="W33" s="2">
        <v>5359</v>
      </c>
      <c r="X33" s="2">
        <v>4902</v>
      </c>
      <c r="Y33" s="2">
        <v>5268</v>
      </c>
      <c r="Z33" s="2">
        <v>4749</v>
      </c>
      <c r="AA33" s="2">
        <v>5677</v>
      </c>
      <c r="AB33" s="2">
        <v>5845</v>
      </c>
      <c r="AC33" s="2">
        <v>6168</v>
      </c>
      <c r="AD33" s="2">
        <v>6380</v>
      </c>
      <c r="AE33" s="2">
        <v>6594</v>
      </c>
      <c r="AF33" s="2">
        <v>6796</v>
      </c>
      <c r="AG33" s="2">
        <v>6973</v>
      </c>
      <c r="AH33" s="2">
        <v>7148</v>
      </c>
      <c r="AI33" s="2">
        <v>7279</v>
      </c>
      <c r="AJ33" s="2">
        <v>7396</v>
      </c>
      <c r="AK33" s="2">
        <v>7498</v>
      </c>
      <c r="AL33" s="2">
        <v>7440</v>
      </c>
      <c r="AM33" s="2">
        <v>7390</v>
      </c>
      <c r="AN33" s="2">
        <v>7338</v>
      </c>
      <c r="AO33" s="2">
        <v>7298</v>
      </c>
      <c r="AP33" s="2">
        <v>7263</v>
      </c>
      <c r="AQ33" s="2">
        <v>7240</v>
      </c>
      <c r="AR33" s="2">
        <v>7220</v>
      </c>
      <c r="AS33" s="2">
        <v>7200</v>
      </c>
      <c r="AT33" s="2">
        <v>7184</v>
      </c>
      <c r="AU33" s="2">
        <v>7219</v>
      </c>
      <c r="AV33" s="2">
        <v>7249</v>
      </c>
      <c r="AW33" s="2">
        <v>7281</v>
      </c>
      <c r="AX33" s="2">
        <v>7309</v>
      </c>
      <c r="AY33" s="2">
        <v>7336</v>
      </c>
      <c r="AZ33" s="2">
        <v>7358</v>
      </c>
      <c r="BA33" s="2">
        <v>7384</v>
      </c>
      <c r="BB33" s="2">
        <v>7407</v>
      </c>
      <c r="BC33" s="2">
        <v>7433</v>
      </c>
      <c r="BD33" s="2">
        <v>7454</v>
      </c>
      <c r="BE33" s="2">
        <v>7483</v>
      </c>
      <c r="BF33" s="2">
        <v>7511</v>
      </c>
      <c r="BG33" s="2">
        <v>7533</v>
      </c>
      <c r="BH33" s="2">
        <v>7559</v>
      </c>
      <c r="BI33" s="2">
        <v>7586</v>
      </c>
      <c r="BJ33" s="2">
        <v>7618</v>
      </c>
      <c r="BK33" s="2">
        <v>7646</v>
      </c>
      <c r="BL33" s="2">
        <v>7679</v>
      </c>
      <c r="BM33" s="2">
        <v>7704</v>
      </c>
      <c r="BN33" s="2">
        <v>7735</v>
      </c>
      <c r="BO33" s="2">
        <v>7766</v>
      </c>
      <c r="BP33" s="2">
        <v>7798</v>
      </c>
      <c r="BQ33" s="2">
        <v>7831</v>
      </c>
      <c r="BR33" s="2">
        <v>7858</v>
      </c>
      <c r="BS33" s="2">
        <v>7886</v>
      </c>
      <c r="BT33" s="2">
        <v>7914</v>
      </c>
      <c r="BU33" s="2">
        <v>7941</v>
      </c>
      <c r="BV33" s="2">
        <v>7970</v>
      </c>
      <c r="BW33" s="2">
        <v>7992</v>
      </c>
      <c r="BX33" s="2">
        <v>8018</v>
      </c>
      <c r="BY33" s="2">
        <v>8042</v>
      </c>
      <c r="BZ33" s="2">
        <v>8066</v>
      </c>
      <c r="CA33" s="2">
        <v>8088</v>
      </c>
      <c r="CB33" s="2">
        <v>8110</v>
      </c>
      <c r="CC33" s="2">
        <v>8132</v>
      </c>
    </row>
    <row r="34" spans="1:82" x14ac:dyDescent="0.25">
      <c r="A34" s="2" t="str">
        <f>"Toename van de bevolking"</f>
        <v>Toename van de bevolking</v>
      </c>
      <c r="B34" s="2">
        <v>2397</v>
      </c>
      <c r="C34" s="2">
        <v>2065</v>
      </c>
      <c r="D34" s="2">
        <v>1247</v>
      </c>
      <c r="E34" s="2">
        <v>1301</v>
      </c>
      <c r="F34" s="2">
        <v>1024</v>
      </c>
      <c r="G34" s="2">
        <v>1079</v>
      </c>
      <c r="H34" s="2">
        <v>1325</v>
      </c>
      <c r="I34" s="2">
        <v>900</v>
      </c>
      <c r="J34" s="2">
        <v>649</v>
      </c>
      <c r="K34" s="2">
        <v>1173</v>
      </c>
      <c r="L34" s="2">
        <v>1411</v>
      </c>
      <c r="M34" s="2">
        <v>1728</v>
      </c>
      <c r="N34" s="2">
        <v>1735</v>
      </c>
      <c r="O34" s="2">
        <v>3134</v>
      </c>
      <c r="P34" s="2">
        <v>4546</v>
      </c>
      <c r="Q34" s="2">
        <v>4174</v>
      </c>
      <c r="R34" s="2">
        <v>5326</v>
      </c>
      <c r="S34" s="2">
        <v>5912</v>
      </c>
      <c r="T34" s="2">
        <v>5773</v>
      </c>
      <c r="U34" s="2">
        <v>6636</v>
      </c>
      <c r="V34" s="2">
        <v>4272</v>
      </c>
      <c r="W34" s="2">
        <v>3254</v>
      </c>
      <c r="X34" s="2">
        <v>3862</v>
      </c>
      <c r="Y34" s="2">
        <v>4678</v>
      </c>
      <c r="Z34" s="2">
        <v>5122</v>
      </c>
      <c r="AA34" s="2">
        <v>5127</v>
      </c>
      <c r="AB34" s="2">
        <v>4715</v>
      </c>
      <c r="AC34" s="2">
        <v>4167</v>
      </c>
      <c r="AD34" s="2">
        <v>4254</v>
      </c>
      <c r="AE34" s="2">
        <v>4358</v>
      </c>
      <c r="AF34" s="2">
        <v>4197</v>
      </c>
      <c r="AG34" s="2">
        <v>4055</v>
      </c>
      <c r="AH34" s="2">
        <v>3892</v>
      </c>
      <c r="AI34" s="2">
        <v>3782</v>
      </c>
      <c r="AJ34" s="2">
        <v>3665</v>
      </c>
      <c r="AK34" s="2">
        <v>3579</v>
      </c>
      <c r="AL34" s="2">
        <v>3661</v>
      </c>
      <c r="AM34" s="2">
        <v>3770</v>
      </c>
      <c r="AN34" s="2">
        <v>3912</v>
      </c>
      <c r="AO34" s="2">
        <v>4057</v>
      </c>
      <c r="AP34" s="2">
        <v>4111</v>
      </c>
      <c r="AQ34" s="2">
        <v>4158</v>
      </c>
      <c r="AR34" s="2">
        <v>4219</v>
      </c>
      <c r="AS34" s="2">
        <v>4261</v>
      </c>
      <c r="AT34" s="2">
        <v>4292</v>
      </c>
      <c r="AU34" s="2">
        <v>4270</v>
      </c>
      <c r="AV34" s="2">
        <v>4232</v>
      </c>
      <c r="AW34" s="2">
        <v>4172</v>
      </c>
      <c r="AX34" s="2">
        <v>4103</v>
      </c>
      <c r="AY34" s="2">
        <v>4017</v>
      </c>
      <c r="AZ34" s="2">
        <v>3947</v>
      </c>
      <c r="BA34" s="2">
        <v>3850</v>
      </c>
      <c r="BB34" s="2">
        <v>3772</v>
      </c>
      <c r="BC34" s="2">
        <v>3682</v>
      </c>
      <c r="BD34" s="2">
        <v>3614</v>
      </c>
      <c r="BE34" s="2">
        <v>3558</v>
      </c>
      <c r="BF34" s="2">
        <v>3508</v>
      </c>
      <c r="BG34" s="2">
        <v>3482</v>
      </c>
      <c r="BH34" s="2">
        <v>3459</v>
      </c>
      <c r="BI34" s="2">
        <v>3468</v>
      </c>
      <c r="BJ34" s="2">
        <v>3493</v>
      </c>
      <c r="BK34" s="2">
        <v>3526</v>
      </c>
      <c r="BL34" s="2">
        <v>3586</v>
      </c>
      <c r="BM34" s="2">
        <v>3658</v>
      </c>
      <c r="BN34" s="2">
        <v>3734</v>
      </c>
      <c r="BO34" s="2">
        <v>3838</v>
      </c>
      <c r="BP34" s="2">
        <v>3935</v>
      </c>
      <c r="BQ34" s="2">
        <v>4047</v>
      </c>
      <c r="BR34" s="2">
        <v>4160</v>
      </c>
      <c r="BS34" s="2">
        <v>4286</v>
      </c>
      <c r="BT34" s="2">
        <v>4414</v>
      </c>
      <c r="BU34" s="2">
        <v>4526</v>
      </c>
      <c r="BV34" s="2">
        <v>4643</v>
      </c>
      <c r="BW34" s="2">
        <v>4749</v>
      </c>
      <c r="BX34" s="2">
        <v>4842</v>
      </c>
      <c r="BY34" s="2">
        <v>4920</v>
      </c>
      <c r="BZ34" s="2">
        <v>5000</v>
      </c>
      <c r="CA34" s="2">
        <v>5062</v>
      </c>
      <c r="CB34" s="2">
        <v>5117</v>
      </c>
      <c r="CC34" s="2">
        <v>5142</v>
      </c>
    </row>
    <row r="35" spans="1:82" x14ac:dyDescent="0.25">
      <c r="A35" s="2" t="str">
        <f>"Statistische aanpassing"</f>
        <v>Statistische aanpassing</v>
      </c>
      <c r="B35" s="2">
        <v>5</v>
      </c>
      <c r="C35" s="2">
        <v>23</v>
      </c>
      <c r="D35" s="2">
        <v>18</v>
      </c>
      <c r="E35" s="2">
        <v>43</v>
      </c>
      <c r="F35" s="2">
        <v>-374</v>
      </c>
      <c r="G35" s="2">
        <v>103</v>
      </c>
      <c r="H35" s="2">
        <v>91</v>
      </c>
      <c r="I35" s="2">
        <v>127</v>
      </c>
      <c r="J35" s="2">
        <v>167</v>
      </c>
      <c r="K35" s="2">
        <v>-184</v>
      </c>
      <c r="L35" s="2">
        <v>-36</v>
      </c>
      <c r="M35" s="2">
        <v>137</v>
      </c>
      <c r="N35" s="2">
        <v>112</v>
      </c>
      <c r="O35" s="2">
        <v>109</v>
      </c>
      <c r="P35" s="2">
        <v>211</v>
      </c>
      <c r="Q35" s="2">
        <v>195</v>
      </c>
      <c r="R35" s="2">
        <v>29</v>
      </c>
      <c r="S35" s="2">
        <v>125</v>
      </c>
      <c r="T35" s="2">
        <v>40</v>
      </c>
      <c r="U35" s="2">
        <v>240</v>
      </c>
      <c r="V35" s="2">
        <v>-95</v>
      </c>
      <c r="W35" s="2">
        <v>-42</v>
      </c>
      <c r="X35" s="2">
        <v>-51</v>
      </c>
      <c r="Y35" s="2">
        <v>-114</v>
      </c>
      <c r="Z35" s="2">
        <v>8</v>
      </c>
      <c r="AA35" s="2">
        <v>-103</v>
      </c>
      <c r="AB35" s="2">
        <v>55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</row>
    <row r="36" spans="1:82" ht="15.75" thickBot="1" x14ac:dyDescent="0.3">
      <c r="A36" s="3" t="str">
        <f>"Bevolking op 31/12"</f>
        <v>Bevolking op 31/12</v>
      </c>
      <c r="B36" s="3">
        <v>659932</v>
      </c>
      <c r="C36" s="3">
        <v>662020</v>
      </c>
      <c r="D36" s="3">
        <v>663285</v>
      </c>
      <c r="E36" s="3">
        <v>664629</v>
      </c>
      <c r="F36" s="3">
        <v>665279</v>
      </c>
      <c r="G36" s="3">
        <v>666461</v>
      </c>
      <c r="H36" s="3">
        <v>667877</v>
      </c>
      <c r="I36" s="3">
        <v>668904</v>
      </c>
      <c r="J36" s="3">
        <v>669720</v>
      </c>
      <c r="K36" s="3">
        <v>670709</v>
      </c>
      <c r="L36" s="3">
        <v>672084</v>
      </c>
      <c r="M36" s="3">
        <v>673949</v>
      </c>
      <c r="N36" s="3">
        <v>675796</v>
      </c>
      <c r="O36" s="3">
        <v>679039</v>
      </c>
      <c r="P36" s="3">
        <v>683796</v>
      </c>
      <c r="Q36" s="3">
        <v>688165</v>
      </c>
      <c r="R36" s="3">
        <v>693520</v>
      </c>
      <c r="S36" s="3">
        <v>699557</v>
      </c>
      <c r="T36" s="3">
        <v>705370</v>
      </c>
      <c r="U36" s="3">
        <v>712246</v>
      </c>
      <c r="V36" s="3">
        <v>716423</v>
      </c>
      <c r="W36" s="3">
        <v>719635</v>
      </c>
      <c r="X36" s="3">
        <v>723446</v>
      </c>
      <c r="Y36" s="3">
        <v>728010</v>
      </c>
      <c r="Z36" s="3">
        <v>733140</v>
      </c>
      <c r="AA36" s="3">
        <v>738164</v>
      </c>
      <c r="AB36" s="3">
        <v>742934</v>
      </c>
      <c r="AC36" s="3">
        <v>747101</v>
      </c>
      <c r="AD36" s="3">
        <v>751355</v>
      </c>
      <c r="AE36" s="3">
        <v>755713</v>
      </c>
      <c r="AF36" s="3">
        <v>759910</v>
      </c>
      <c r="AG36" s="3">
        <v>763965</v>
      </c>
      <c r="AH36" s="3">
        <v>767857</v>
      </c>
      <c r="AI36" s="3">
        <v>771639</v>
      </c>
      <c r="AJ36" s="3">
        <v>775304</v>
      </c>
      <c r="AK36" s="3">
        <v>778883</v>
      </c>
      <c r="AL36" s="3">
        <v>782544</v>
      </c>
      <c r="AM36" s="3">
        <v>786314</v>
      </c>
      <c r="AN36" s="3">
        <v>790226</v>
      </c>
      <c r="AO36" s="3">
        <v>794283</v>
      </c>
      <c r="AP36" s="3">
        <v>798394</v>
      </c>
      <c r="AQ36" s="3">
        <v>802552</v>
      </c>
      <c r="AR36" s="3">
        <v>806771</v>
      </c>
      <c r="AS36" s="3">
        <v>811032</v>
      </c>
      <c r="AT36" s="3">
        <v>815324</v>
      </c>
      <c r="AU36" s="3">
        <v>819594</v>
      </c>
      <c r="AV36" s="3">
        <v>823826</v>
      </c>
      <c r="AW36" s="3">
        <v>827998</v>
      </c>
      <c r="AX36" s="3">
        <v>832101</v>
      </c>
      <c r="AY36" s="3">
        <v>836118</v>
      </c>
      <c r="AZ36" s="3">
        <v>840065</v>
      </c>
      <c r="BA36" s="3">
        <v>843915</v>
      </c>
      <c r="BB36" s="3">
        <v>847687</v>
      </c>
      <c r="BC36" s="3">
        <v>851369</v>
      </c>
      <c r="BD36" s="3">
        <v>854983</v>
      </c>
      <c r="BE36" s="3">
        <v>858541</v>
      </c>
      <c r="BF36" s="3">
        <v>862049</v>
      </c>
      <c r="BG36" s="3">
        <v>865531</v>
      </c>
      <c r="BH36" s="3">
        <v>868990</v>
      </c>
      <c r="BI36" s="3">
        <v>872458</v>
      </c>
      <c r="BJ36" s="3">
        <v>875951</v>
      </c>
      <c r="BK36" s="3">
        <v>879477</v>
      </c>
      <c r="BL36" s="3">
        <v>883063</v>
      </c>
      <c r="BM36" s="3">
        <v>886721</v>
      </c>
      <c r="BN36" s="3">
        <v>890455</v>
      </c>
      <c r="BO36" s="3">
        <v>894293</v>
      </c>
      <c r="BP36" s="3">
        <v>898228</v>
      </c>
      <c r="BQ36" s="3">
        <v>902275</v>
      </c>
      <c r="BR36" s="3">
        <v>906435</v>
      </c>
      <c r="BS36" s="3">
        <v>910721</v>
      </c>
      <c r="BT36" s="3">
        <v>915135</v>
      </c>
      <c r="BU36" s="3">
        <v>919661</v>
      </c>
      <c r="BV36" s="3">
        <v>924304</v>
      </c>
      <c r="BW36" s="3">
        <v>929053</v>
      </c>
      <c r="BX36" s="3">
        <v>933895</v>
      </c>
      <c r="BY36" s="3">
        <v>938815</v>
      </c>
      <c r="BZ36" s="3">
        <v>943815</v>
      </c>
      <c r="CA36" s="3">
        <v>948877</v>
      </c>
      <c r="CB36" s="3">
        <v>953994</v>
      </c>
      <c r="CC36" s="3">
        <v>959136</v>
      </c>
    </row>
    <row r="37" spans="1:82" x14ac:dyDescent="0.25">
      <c r="A37" t="s">
        <v>3</v>
      </c>
    </row>
    <row r="39" spans="1:82" x14ac:dyDescent="0.25">
      <c r="A39" s="1" t="s">
        <v>14</v>
      </c>
    </row>
    <row r="40" spans="1:82" x14ac:dyDescent="0.25">
      <c r="A40" t="s">
        <v>1</v>
      </c>
    </row>
    <row r="41" spans="1:82" ht="15.75" thickBot="1" x14ac:dyDescent="0.3">
      <c r="A41" t="s">
        <v>2</v>
      </c>
    </row>
    <row r="42" spans="1:82" x14ac:dyDescent="0.25">
      <c r="A42" s="4"/>
      <c r="B42" s="5" t="str">
        <f>"1991"</f>
        <v>1991</v>
      </c>
      <c r="C42" s="5" t="str">
        <f>"1992"</f>
        <v>1992</v>
      </c>
      <c r="D42" s="5" t="str">
        <f>"1993"</f>
        <v>1993</v>
      </c>
      <c r="E42" s="5" t="str">
        <f>"1994"</f>
        <v>1994</v>
      </c>
      <c r="F42" s="5" t="str">
        <f>"1995"</f>
        <v>1995</v>
      </c>
      <c r="G42" s="5" t="str">
        <f>"1996"</f>
        <v>1996</v>
      </c>
      <c r="H42" s="5" t="str">
        <f>"1997"</f>
        <v>1997</v>
      </c>
      <c r="I42" s="5" t="str">
        <f>"1998"</f>
        <v>1998</v>
      </c>
      <c r="J42" s="5" t="str">
        <f>"1999"</f>
        <v>1999</v>
      </c>
      <c r="K42" s="5" t="str">
        <f>"2000"</f>
        <v>2000</v>
      </c>
      <c r="L42" s="5" t="str">
        <f>"2001"</f>
        <v>2001</v>
      </c>
      <c r="M42" s="5" t="str">
        <f>"2002"</f>
        <v>2002</v>
      </c>
      <c r="N42" s="5" t="str">
        <f>"2003"</f>
        <v>2003</v>
      </c>
      <c r="O42" s="5" t="str">
        <f>"2004"</f>
        <v>2004</v>
      </c>
      <c r="P42" s="5" t="str">
        <f>"2005"</f>
        <v>2005</v>
      </c>
      <c r="Q42" s="5" t="str">
        <f>"2006"</f>
        <v>2006</v>
      </c>
      <c r="R42" s="5" t="str">
        <f>"2007"</f>
        <v>2007</v>
      </c>
      <c r="S42" s="5" t="str">
        <f>"2008"</f>
        <v>2008</v>
      </c>
      <c r="T42" s="5" t="str">
        <f>"2009"</f>
        <v>2009</v>
      </c>
      <c r="U42" s="5" t="str">
        <f>"2010"</f>
        <v>2010</v>
      </c>
      <c r="V42" s="5" t="str">
        <f>"2011"</f>
        <v>2011</v>
      </c>
      <c r="W42" s="5" t="str">
        <f>"2012"</f>
        <v>2012</v>
      </c>
      <c r="X42" s="5" t="str">
        <f>"2013"</f>
        <v>2013</v>
      </c>
      <c r="Y42" s="5" t="str">
        <f>"2014"</f>
        <v>2014</v>
      </c>
      <c r="Z42" s="5" t="str">
        <f>"2015"</f>
        <v>2015</v>
      </c>
      <c r="AA42" s="5" t="str">
        <f>"2016"</f>
        <v>2016</v>
      </c>
      <c r="AB42" s="5" t="str">
        <f>"2017"</f>
        <v>2017</v>
      </c>
      <c r="AC42" s="5" t="str">
        <f>"2018"</f>
        <v>2018</v>
      </c>
      <c r="AD42" s="5" t="str">
        <f>"2019"</f>
        <v>2019</v>
      </c>
      <c r="AE42" s="5" t="str">
        <f>"2020"</f>
        <v>2020</v>
      </c>
      <c r="AF42" s="5" t="str">
        <f>"2021"</f>
        <v>2021</v>
      </c>
      <c r="AG42" s="5" t="str">
        <f>"2022"</f>
        <v>2022</v>
      </c>
      <c r="AH42" s="5" t="str">
        <f>"2023"</f>
        <v>2023</v>
      </c>
      <c r="AI42" s="5" t="str">
        <f>"2024"</f>
        <v>2024</v>
      </c>
      <c r="AJ42" s="5" t="str">
        <f>"2025"</f>
        <v>2025</v>
      </c>
      <c r="AK42" s="5" t="str">
        <f>"2026"</f>
        <v>2026</v>
      </c>
      <c r="AL42" s="5" t="str">
        <f>"2027"</f>
        <v>2027</v>
      </c>
      <c r="AM42" s="5" t="str">
        <f>"2028"</f>
        <v>2028</v>
      </c>
      <c r="AN42" s="5" t="str">
        <f>"2029"</f>
        <v>2029</v>
      </c>
      <c r="AO42" s="5" t="str">
        <f>"2030"</f>
        <v>2030</v>
      </c>
      <c r="AP42" s="5" t="str">
        <f>"2031"</f>
        <v>2031</v>
      </c>
      <c r="AQ42" s="5" t="str">
        <f>"2032"</f>
        <v>2032</v>
      </c>
      <c r="AR42" s="5" t="str">
        <f>"2033"</f>
        <v>2033</v>
      </c>
      <c r="AS42" s="5" t="str">
        <f>"2034"</f>
        <v>2034</v>
      </c>
      <c r="AT42" s="5" t="str">
        <f>"2035"</f>
        <v>2035</v>
      </c>
      <c r="AU42" s="5" t="str">
        <f>"2036"</f>
        <v>2036</v>
      </c>
      <c r="AV42" s="5" t="str">
        <f>"2037"</f>
        <v>2037</v>
      </c>
      <c r="AW42" s="5" t="str">
        <f>"2038"</f>
        <v>2038</v>
      </c>
      <c r="AX42" s="5" t="str">
        <f>"2039"</f>
        <v>2039</v>
      </c>
      <c r="AY42" s="5" t="str">
        <f>"2040"</f>
        <v>2040</v>
      </c>
      <c r="AZ42" s="5" t="str">
        <f>"2041"</f>
        <v>2041</v>
      </c>
      <c r="BA42" s="5" t="str">
        <f>"2042"</f>
        <v>2042</v>
      </c>
      <c r="BB42" s="5" t="str">
        <f>"2043"</f>
        <v>2043</v>
      </c>
      <c r="BC42" s="5" t="str">
        <f>"2044"</f>
        <v>2044</v>
      </c>
      <c r="BD42" s="5" t="str">
        <f>"2045"</f>
        <v>2045</v>
      </c>
      <c r="BE42" s="5" t="str">
        <f>"2046"</f>
        <v>2046</v>
      </c>
      <c r="BF42" s="5" t="str">
        <f>"2047"</f>
        <v>2047</v>
      </c>
      <c r="BG42" s="5" t="str">
        <f>"2048"</f>
        <v>2048</v>
      </c>
      <c r="BH42" s="5" t="str">
        <f>"2049"</f>
        <v>2049</v>
      </c>
      <c r="BI42" s="5" t="str">
        <f>"2050"</f>
        <v>2050</v>
      </c>
      <c r="BJ42" s="5" t="str">
        <f>"2051"</f>
        <v>2051</v>
      </c>
      <c r="BK42" s="5" t="str">
        <f>"2052"</f>
        <v>2052</v>
      </c>
      <c r="BL42" s="5" t="str">
        <f>"2053"</f>
        <v>2053</v>
      </c>
      <c r="BM42" s="5" t="str">
        <f>"2054"</f>
        <v>2054</v>
      </c>
      <c r="BN42" s="5" t="str">
        <f>"2055"</f>
        <v>2055</v>
      </c>
      <c r="BO42" s="5" t="str">
        <f>"2056"</f>
        <v>2056</v>
      </c>
      <c r="BP42" s="5" t="str">
        <f>"2057"</f>
        <v>2057</v>
      </c>
      <c r="BQ42" s="5" t="str">
        <f>"2058"</f>
        <v>2058</v>
      </c>
      <c r="BR42" s="5" t="str">
        <f>"2059"</f>
        <v>2059</v>
      </c>
      <c r="BS42" s="5" t="str">
        <f>"2060"</f>
        <v>2060</v>
      </c>
      <c r="BT42" s="5" t="str">
        <f>"2061"</f>
        <v>2061</v>
      </c>
      <c r="BU42" s="5" t="str">
        <f>"2062"</f>
        <v>2062</v>
      </c>
      <c r="BV42" s="5" t="str">
        <f>"2063"</f>
        <v>2063</v>
      </c>
      <c r="BW42" s="5" t="str">
        <f>"2064"</f>
        <v>2064</v>
      </c>
      <c r="BX42" s="5" t="str">
        <f>"2065"</f>
        <v>2065</v>
      </c>
      <c r="BY42" s="5" t="str">
        <f>"2066"</f>
        <v>2066</v>
      </c>
      <c r="BZ42" s="5" t="str">
        <f>"2067"</f>
        <v>2067</v>
      </c>
      <c r="CA42" s="5" t="str">
        <f>"2068"</f>
        <v>2068</v>
      </c>
      <c r="CB42" s="5" t="str">
        <f>"2069"</f>
        <v>2069</v>
      </c>
      <c r="CC42" s="5" t="str">
        <f>"2070"</f>
        <v>2070</v>
      </c>
      <c r="CD42" s="1"/>
    </row>
    <row r="43" spans="1:82" x14ac:dyDescent="0.25">
      <c r="A43" s="2" t="str">
        <f>"Bevolking op 01/01"</f>
        <v>Bevolking op 01/01</v>
      </c>
      <c r="B43" s="2">
        <v>678164</v>
      </c>
      <c r="C43" s="2">
        <v>680124</v>
      </c>
      <c r="D43" s="2">
        <v>682243</v>
      </c>
      <c r="E43" s="2">
        <v>683498</v>
      </c>
      <c r="F43" s="2">
        <v>684753</v>
      </c>
      <c r="G43" s="2">
        <v>686498</v>
      </c>
      <c r="H43" s="2">
        <v>688276</v>
      </c>
      <c r="I43" s="2">
        <v>689699</v>
      </c>
      <c r="J43" s="2">
        <v>690798</v>
      </c>
      <c r="K43" s="2">
        <v>691903</v>
      </c>
      <c r="L43" s="2">
        <v>692963</v>
      </c>
      <c r="M43" s="2">
        <v>694568</v>
      </c>
      <c r="N43" s="2">
        <v>696187</v>
      </c>
      <c r="O43" s="2">
        <v>697924</v>
      </c>
      <c r="P43" s="2">
        <v>701033</v>
      </c>
      <c r="Q43" s="2">
        <v>705654</v>
      </c>
      <c r="R43" s="2">
        <v>710088</v>
      </c>
      <c r="S43" s="2">
        <v>714964</v>
      </c>
      <c r="T43" s="2">
        <v>720858</v>
      </c>
      <c r="U43" s="2">
        <v>726956</v>
      </c>
      <c r="V43" s="2">
        <v>733585</v>
      </c>
      <c r="W43" s="2">
        <v>738293</v>
      </c>
      <c r="X43" s="2">
        <v>741309</v>
      </c>
      <c r="Y43" s="2">
        <v>745486</v>
      </c>
      <c r="Z43" s="2">
        <v>749336</v>
      </c>
      <c r="AA43" s="2">
        <v>753582</v>
      </c>
      <c r="AB43" s="2">
        <v>758023</v>
      </c>
      <c r="AC43" s="2">
        <v>762119</v>
      </c>
      <c r="AD43" s="2">
        <v>765657</v>
      </c>
      <c r="AE43" s="2">
        <v>769312</v>
      </c>
      <c r="AF43" s="2">
        <v>773102</v>
      </c>
      <c r="AG43" s="2">
        <v>776800</v>
      </c>
      <c r="AH43" s="2">
        <v>780404</v>
      </c>
      <c r="AI43" s="2">
        <v>783934</v>
      </c>
      <c r="AJ43" s="2">
        <v>787380</v>
      </c>
      <c r="AK43" s="2">
        <v>790756</v>
      </c>
      <c r="AL43" s="2">
        <v>794102</v>
      </c>
      <c r="AM43" s="2">
        <v>797551</v>
      </c>
      <c r="AN43" s="2">
        <v>801108</v>
      </c>
      <c r="AO43" s="2">
        <v>804798</v>
      </c>
      <c r="AP43" s="2">
        <v>808644</v>
      </c>
      <c r="AQ43" s="2">
        <v>812550</v>
      </c>
      <c r="AR43" s="2">
        <v>816519</v>
      </c>
      <c r="AS43" s="2">
        <v>820532</v>
      </c>
      <c r="AT43" s="2">
        <v>824606</v>
      </c>
      <c r="AU43" s="2">
        <v>828710</v>
      </c>
      <c r="AV43" s="2">
        <v>832787</v>
      </c>
      <c r="AW43" s="2">
        <v>836822</v>
      </c>
      <c r="AX43" s="2">
        <v>840784</v>
      </c>
      <c r="AY43" s="2">
        <v>844669</v>
      </c>
      <c r="AZ43" s="2">
        <v>848457</v>
      </c>
      <c r="BA43" s="2">
        <v>852142</v>
      </c>
      <c r="BB43" s="2">
        <v>855718</v>
      </c>
      <c r="BC43" s="2">
        <v>859173</v>
      </c>
      <c r="BD43" s="2">
        <v>862531</v>
      </c>
      <c r="BE43" s="2">
        <v>865798</v>
      </c>
      <c r="BF43" s="2">
        <v>868990</v>
      </c>
      <c r="BG43" s="2">
        <v>872098</v>
      </c>
      <c r="BH43" s="2">
        <v>875148</v>
      </c>
      <c r="BI43" s="2">
        <v>878177</v>
      </c>
      <c r="BJ43" s="2">
        <v>881186</v>
      </c>
      <c r="BK43" s="2">
        <v>884194</v>
      </c>
      <c r="BL43" s="2">
        <v>887212</v>
      </c>
      <c r="BM43" s="2">
        <v>890264</v>
      </c>
      <c r="BN43" s="2">
        <v>893360</v>
      </c>
      <c r="BO43" s="2">
        <v>896526</v>
      </c>
      <c r="BP43" s="2">
        <v>899755</v>
      </c>
      <c r="BQ43" s="2">
        <v>903067</v>
      </c>
      <c r="BR43" s="2">
        <v>906472</v>
      </c>
      <c r="BS43" s="2">
        <v>909978</v>
      </c>
      <c r="BT43" s="2">
        <v>913594</v>
      </c>
      <c r="BU43" s="2">
        <v>917333</v>
      </c>
      <c r="BV43" s="2">
        <v>921192</v>
      </c>
      <c r="BW43" s="2">
        <v>925148</v>
      </c>
      <c r="BX43" s="2">
        <v>929218</v>
      </c>
      <c r="BY43" s="2">
        <v>933388</v>
      </c>
      <c r="BZ43" s="2">
        <v>937641</v>
      </c>
      <c r="CA43" s="2">
        <v>941978</v>
      </c>
      <c r="CB43" s="2">
        <v>946381</v>
      </c>
      <c r="CC43" s="2">
        <v>950834</v>
      </c>
    </row>
    <row r="44" spans="1:82" x14ac:dyDescent="0.25">
      <c r="A44" s="2" t="str">
        <f>"Natuurlijk saldo"</f>
        <v>Natuurlijk saldo</v>
      </c>
      <c r="B44" s="2">
        <v>557</v>
      </c>
      <c r="C44" s="2">
        <v>763</v>
      </c>
      <c r="D44" s="2">
        <v>296</v>
      </c>
      <c r="E44" s="2">
        <v>236</v>
      </c>
      <c r="F44" s="2">
        <v>334</v>
      </c>
      <c r="G44" s="2">
        <v>498</v>
      </c>
      <c r="H44" s="2">
        <v>358</v>
      </c>
      <c r="I44" s="2">
        <v>135</v>
      </c>
      <c r="J44" s="2">
        <v>52</v>
      </c>
      <c r="K44" s="2">
        <v>70</v>
      </c>
      <c r="L44" s="2">
        <v>94</v>
      </c>
      <c r="M44" s="2">
        <v>-203</v>
      </c>
      <c r="N44" s="2">
        <v>-337</v>
      </c>
      <c r="O44" s="2">
        <v>539</v>
      </c>
      <c r="P44" s="2">
        <v>561</v>
      </c>
      <c r="Q44" s="2">
        <v>752</v>
      </c>
      <c r="R44" s="2">
        <v>974</v>
      </c>
      <c r="S44" s="2">
        <v>1256</v>
      </c>
      <c r="T44" s="2">
        <v>1269</v>
      </c>
      <c r="U44" s="2">
        <v>1011</v>
      </c>
      <c r="V44" s="2">
        <v>1146</v>
      </c>
      <c r="W44" s="2">
        <v>635</v>
      </c>
      <c r="X44" s="2">
        <v>369</v>
      </c>
      <c r="Y44" s="2">
        <v>758</v>
      </c>
      <c r="Z44" s="2">
        <v>15</v>
      </c>
      <c r="AA44" s="2">
        <v>201</v>
      </c>
      <c r="AB44" s="2">
        <v>-150</v>
      </c>
      <c r="AC44" s="2">
        <v>-286</v>
      </c>
      <c r="AD44" s="2">
        <v>-177</v>
      </c>
      <c r="AE44" s="2">
        <v>-57</v>
      </c>
      <c r="AF44" s="2">
        <v>52</v>
      </c>
      <c r="AG44" s="2">
        <v>162</v>
      </c>
      <c r="AH44" s="2">
        <v>259</v>
      </c>
      <c r="AI44" s="2">
        <v>353</v>
      </c>
      <c r="AJ44" s="2">
        <v>454</v>
      </c>
      <c r="AK44" s="2">
        <v>557</v>
      </c>
      <c r="AL44" s="2">
        <v>673</v>
      </c>
      <c r="AM44" s="2">
        <v>799</v>
      </c>
      <c r="AN44" s="2">
        <v>949</v>
      </c>
      <c r="AO44" s="2">
        <v>1119</v>
      </c>
      <c r="AP44" s="2">
        <v>1150</v>
      </c>
      <c r="AQ44" s="2">
        <v>1176</v>
      </c>
      <c r="AR44" s="2">
        <v>1204</v>
      </c>
      <c r="AS44" s="2">
        <v>1230</v>
      </c>
      <c r="AT44" s="2">
        <v>1243</v>
      </c>
      <c r="AU44" s="2">
        <v>1243</v>
      </c>
      <c r="AV44" s="2">
        <v>1227</v>
      </c>
      <c r="AW44" s="2">
        <v>1183</v>
      </c>
      <c r="AX44" s="2">
        <v>1119</v>
      </c>
      <c r="AY44" s="2">
        <v>1042</v>
      </c>
      <c r="AZ44" s="2">
        <v>945</v>
      </c>
      <c r="BA44" s="2">
        <v>843</v>
      </c>
      <c r="BB44" s="2">
        <v>728</v>
      </c>
      <c r="BC44" s="2">
        <v>625</v>
      </c>
      <c r="BD44" s="2">
        <v>526</v>
      </c>
      <c r="BE44" s="2">
        <v>451</v>
      </c>
      <c r="BF44" s="2">
        <v>373</v>
      </c>
      <c r="BG44" s="2">
        <v>326</v>
      </c>
      <c r="BH44" s="2">
        <v>293</v>
      </c>
      <c r="BI44" s="2">
        <v>275</v>
      </c>
      <c r="BJ44" s="2">
        <v>273</v>
      </c>
      <c r="BK44" s="2">
        <v>283</v>
      </c>
      <c r="BL44" s="2">
        <v>310</v>
      </c>
      <c r="BM44" s="2">
        <v>355</v>
      </c>
      <c r="BN44" s="2">
        <v>410</v>
      </c>
      <c r="BO44" s="2">
        <v>479</v>
      </c>
      <c r="BP44" s="2">
        <v>558</v>
      </c>
      <c r="BQ44" s="2">
        <v>653</v>
      </c>
      <c r="BR44" s="2">
        <v>753</v>
      </c>
      <c r="BS44" s="2">
        <v>855</v>
      </c>
      <c r="BT44" s="2">
        <v>969</v>
      </c>
      <c r="BU44" s="2">
        <v>1080</v>
      </c>
      <c r="BV44" s="2">
        <v>1187</v>
      </c>
      <c r="BW44" s="2">
        <v>1290</v>
      </c>
      <c r="BX44" s="2">
        <v>1393</v>
      </c>
      <c r="BY44" s="2">
        <v>1477</v>
      </c>
      <c r="BZ44" s="2">
        <v>1557</v>
      </c>
      <c r="CA44" s="2">
        <v>1618</v>
      </c>
      <c r="CB44" s="2">
        <v>1671</v>
      </c>
      <c r="CC44" s="2">
        <v>1710</v>
      </c>
    </row>
    <row r="45" spans="1:82" x14ac:dyDescent="0.25">
      <c r="A45" s="2" t="str">
        <f>"Geboorten"</f>
        <v>Geboorten</v>
      </c>
      <c r="B45" s="2">
        <v>7665</v>
      </c>
      <c r="C45" s="2">
        <v>7707</v>
      </c>
      <c r="D45" s="2">
        <v>7637</v>
      </c>
      <c r="E45" s="2">
        <v>7233</v>
      </c>
      <c r="F45" s="2">
        <v>7284</v>
      </c>
      <c r="G45" s="2">
        <v>7346</v>
      </c>
      <c r="H45" s="2">
        <v>7329</v>
      </c>
      <c r="I45" s="2">
        <v>7063</v>
      </c>
      <c r="J45" s="2">
        <v>7040</v>
      </c>
      <c r="K45" s="2">
        <v>7038</v>
      </c>
      <c r="L45" s="2">
        <v>6883</v>
      </c>
      <c r="M45" s="2">
        <v>6747</v>
      </c>
      <c r="N45" s="2">
        <v>6784</v>
      </c>
      <c r="O45" s="2">
        <v>7303</v>
      </c>
      <c r="P45" s="2">
        <v>7290</v>
      </c>
      <c r="Q45" s="2">
        <v>7582</v>
      </c>
      <c r="R45" s="2">
        <v>7689</v>
      </c>
      <c r="S45" s="2">
        <v>8111</v>
      </c>
      <c r="T45" s="2">
        <v>7959</v>
      </c>
      <c r="U45" s="2">
        <v>7999</v>
      </c>
      <c r="V45" s="2">
        <v>8019</v>
      </c>
      <c r="W45" s="2">
        <v>7790</v>
      </c>
      <c r="X45" s="2">
        <v>7543</v>
      </c>
      <c r="Y45" s="2">
        <v>7543</v>
      </c>
      <c r="Z45" s="2">
        <v>7496</v>
      </c>
      <c r="AA45" s="2">
        <v>7317</v>
      </c>
      <c r="AB45" s="2">
        <v>7174</v>
      </c>
      <c r="AC45" s="2">
        <v>7197</v>
      </c>
      <c r="AD45" s="2">
        <v>7330</v>
      </c>
      <c r="AE45" s="2">
        <v>7471</v>
      </c>
      <c r="AF45" s="2">
        <v>7599</v>
      </c>
      <c r="AG45" s="2">
        <v>7720</v>
      </c>
      <c r="AH45" s="2">
        <v>7825</v>
      </c>
      <c r="AI45" s="2">
        <v>7924</v>
      </c>
      <c r="AJ45" s="2">
        <v>8024</v>
      </c>
      <c r="AK45" s="2">
        <v>8128</v>
      </c>
      <c r="AL45" s="2">
        <v>8239</v>
      </c>
      <c r="AM45" s="2">
        <v>8363</v>
      </c>
      <c r="AN45" s="2">
        <v>8515</v>
      </c>
      <c r="AO45" s="2">
        <v>8689</v>
      </c>
      <c r="AP45" s="2">
        <v>8732</v>
      </c>
      <c r="AQ45" s="2">
        <v>8785</v>
      </c>
      <c r="AR45" s="2">
        <v>8850</v>
      </c>
      <c r="AS45" s="2">
        <v>8923</v>
      </c>
      <c r="AT45" s="2">
        <v>8994</v>
      </c>
      <c r="AU45" s="2">
        <v>9059</v>
      </c>
      <c r="AV45" s="2">
        <v>9118</v>
      </c>
      <c r="AW45" s="2">
        <v>9157</v>
      </c>
      <c r="AX45" s="2">
        <v>9179</v>
      </c>
      <c r="AY45" s="2">
        <v>9190</v>
      </c>
      <c r="AZ45" s="2">
        <v>9184</v>
      </c>
      <c r="BA45" s="2">
        <v>9172</v>
      </c>
      <c r="BB45" s="2">
        <v>9152</v>
      </c>
      <c r="BC45" s="2">
        <v>9133</v>
      </c>
      <c r="BD45" s="2">
        <v>9120</v>
      </c>
      <c r="BE45" s="2">
        <v>9124</v>
      </c>
      <c r="BF45" s="2">
        <v>9131</v>
      </c>
      <c r="BG45" s="2">
        <v>9161</v>
      </c>
      <c r="BH45" s="2">
        <v>9202</v>
      </c>
      <c r="BI45" s="2">
        <v>9256</v>
      </c>
      <c r="BJ45" s="2">
        <v>9320</v>
      </c>
      <c r="BK45" s="2">
        <v>9392</v>
      </c>
      <c r="BL45" s="2">
        <v>9470</v>
      </c>
      <c r="BM45" s="2">
        <v>9554</v>
      </c>
      <c r="BN45" s="2">
        <v>9640</v>
      </c>
      <c r="BO45" s="2">
        <v>9728</v>
      </c>
      <c r="BP45" s="2">
        <v>9817</v>
      </c>
      <c r="BQ45" s="2">
        <v>9907</v>
      </c>
      <c r="BR45" s="2">
        <v>9992</v>
      </c>
      <c r="BS45" s="2">
        <v>10071</v>
      </c>
      <c r="BT45" s="2">
        <v>10148</v>
      </c>
      <c r="BU45" s="2">
        <v>10216</v>
      </c>
      <c r="BV45" s="2">
        <v>10280</v>
      </c>
      <c r="BW45" s="2">
        <v>10334</v>
      </c>
      <c r="BX45" s="2">
        <v>10387</v>
      </c>
      <c r="BY45" s="2">
        <v>10428</v>
      </c>
      <c r="BZ45" s="2">
        <v>10466</v>
      </c>
      <c r="CA45" s="2">
        <v>10496</v>
      </c>
      <c r="CB45" s="2">
        <v>10518</v>
      </c>
      <c r="CC45" s="2">
        <v>10538</v>
      </c>
    </row>
    <row r="46" spans="1:82" x14ac:dyDescent="0.25">
      <c r="A46" s="2" t="str">
        <f>"Overlijdens"</f>
        <v>Overlijdens</v>
      </c>
      <c r="B46" s="2">
        <v>7108</v>
      </c>
      <c r="C46" s="2">
        <v>6944</v>
      </c>
      <c r="D46" s="2">
        <v>7341</v>
      </c>
      <c r="E46" s="2">
        <v>6997</v>
      </c>
      <c r="F46" s="2">
        <v>6950</v>
      </c>
      <c r="G46" s="2">
        <v>6848</v>
      </c>
      <c r="H46" s="2">
        <v>6971</v>
      </c>
      <c r="I46" s="2">
        <v>6928</v>
      </c>
      <c r="J46" s="2">
        <v>6988</v>
      </c>
      <c r="K46" s="2">
        <v>6968</v>
      </c>
      <c r="L46" s="2">
        <v>6789</v>
      </c>
      <c r="M46" s="2">
        <v>6950</v>
      </c>
      <c r="N46" s="2">
        <v>7121</v>
      </c>
      <c r="O46" s="2">
        <v>6764</v>
      </c>
      <c r="P46" s="2">
        <v>6729</v>
      </c>
      <c r="Q46" s="2">
        <v>6830</v>
      </c>
      <c r="R46" s="2">
        <v>6715</v>
      </c>
      <c r="S46" s="2">
        <v>6855</v>
      </c>
      <c r="T46" s="2">
        <v>6690</v>
      </c>
      <c r="U46" s="2">
        <v>6988</v>
      </c>
      <c r="V46" s="2">
        <v>6873</v>
      </c>
      <c r="W46" s="2">
        <v>7155</v>
      </c>
      <c r="X46" s="2">
        <v>7174</v>
      </c>
      <c r="Y46" s="2">
        <v>6785</v>
      </c>
      <c r="Z46" s="2">
        <v>7481</v>
      </c>
      <c r="AA46" s="2">
        <v>7116</v>
      </c>
      <c r="AB46" s="2">
        <v>7324</v>
      </c>
      <c r="AC46" s="2">
        <v>7483</v>
      </c>
      <c r="AD46" s="2">
        <v>7507</v>
      </c>
      <c r="AE46" s="2">
        <v>7528</v>
      </c>
      <c r="AF46" s="2">
        <v>7547</v>
      </c>
      <c r="AG46" s="2">
        <v>7558</v>
      </c>
      <c r="AH46" s="2">
        <v>7566</v>
      </c>
      <c r="AI46" s="2">
        <v>7571</v>
      </c>
      <c r="AJ46" s="2">
        <v>7570</v>
      </c>
      <c r="AK46" s="2">
        <v>7571</v>
      </c>
      <c r="AL46" s="2">
        <v>7566</v>
      </c>
      <c r="AM46" s="2">
        <v>7564</v>
      </c>
      <c r="AN46" s="2">
        <v>7566</v>
      </c>
      <c r="AO46" s="2">
        <v>7570</v>
      </c>
      <c r="AP46" s="2">
        <v>7582</v>
      </c>
      <c r="AQ46" s="2">
        <v>7609</v>
      </c>
      <c r="AR46" s="2">
        <v>7646</v>
      </c>
      <c r="AS46" s="2">
        <v>7693</v>
      </c>
      <c r="AT46" s="2">
        <v>7751</v>
      </c>
      <c r="AU46" s="2">
        <v>7816</v>
      </c>
      <c r="AV46" s="2">
        <v>7891</v>
      </c>
      <c r="AW46" s="2">
        <v>7974</v>
      </c>
      <c r="AX46" s="2">
        <v>8060</v>
      </c>
      <c r="AY46" s="2">
        <v>8148</v>
      </c>
      <c r="AZ46" s="2">
        <v>8239</v>
      </c>
      <c r="BA46" s="2">
        <v>8329</v>
      </c>
      <c r="BB46" s="2">
        <v>8424</v>
      </c>
      <c r="BC46" s="2">
        <v>8508</v>
      </c>
      <c r="BD46" s="2">
        <v>8594</v>
      </c>
      <c r="BE46" s="2">
        <v>8673</v>
      </c>
      <c r="BF46" s="2">
        <v>8758</v>
      </c>
      <c r="BG46" s="2">
        <v>8835</v>
      </c>
      <c r="BH46" s="2">
        <v>8909</v>
      </c>
      <c r="BI46" s="2">
        <v>8981</v>
      </c>
      <c r="BJ46" s="2">
        <v>9047</v>
      </c>
      <c r="BK46" s="2">
        <v>9109</v>
      </c>
      <c r="BL46" s="2">
        <v>9160</v>
      </c>
      <c r="BM46" s="2">
        <v>9199</v>
      </c>
      <c r="BN46" s="2">
        <v>9230</v>
      </c>
      <c r="BO46" s="2">
        <v>9249</v>
      </c>
      <c r="BP46" s="2">
        <v>9259</v>
      </c>
      <c r="BQ46" s="2">
        <v>9254</v>
      </c>
      <c r="BR46" s="2">
        <v>9239</v>
      </c>
      <c r="BS46" s="2">
        <v>9216</v>
      </c>
      <c r="BT46" s="2">
        <v>9179</v>
      </c>
      <c r="BU46" s="2">
        <v>9136</v>
      </c>
      <c r="BV46" s="2">
        <v>9093</v>
      </c>
      <c r="BW46" s="2">
        <v>9044</v>
      </c>
      <c r="BX46" s="2">
        <v>8994</v>
      </c>
      <c r="BY46" s="2">
        <v>8951</v>
      </c>
      <c r="BZ46" s="2">
        <v>8909</v>
      </c>
      <c r="CA46" s="2">
        <v>8878</v>
      </c>
      <c r="CB46" s="2">
        <v>8847</v>
      </c>
      <c r="CC46" s="2">
        <v>8828</v>
      </c>
    </row>
    <row r="47" spans="1:82" x14ac:dyDescent="0.25">
      <c r="A47" s="2" t="str">
        <f>"Intern migratiesaldo"</f>
        <v>Intern migratiesaldo</v>
      </c>
      <c r="B47" s="2">
        <v>789</v>
      </c>
      <c r="C47" s="2">
        <v>751</v>
      </c>
      <c r="D47" s="2">
        <v>749</v>
      </c>
      <c r="E47" s="2">
        <v>468</v>
      </c>
      <c r="F47" s="2">
        <v>770</v>
      </c>
      <c r="G47" s="2">
        <v>716</v>
      </c>
      <c r="H47" s="2">
        <v>749</v>
      </c>
      <c r="I47" s="2">
        <v>402</v>
      </c>
      <c r="J47" s="2">
        <v>515</v>
      </c>
      <c r="K47" s="2">
        <v>324</v>
      </c>
      <c r="L47" s="2">
        <v>429</v>
      </c>
      <c r="M47" s="2">
        <v>423</v>
      </c>
      <c r="N47" s="2">
        <v>657</v>
      </c>
      <c r="O47" s="2">
        <v>988</v>
      </c>
      <c r="P47" s="2">
        <v>1530</v>
      </c>
      <c r="Q47" s="2">
        <v>1522</v>
      </c>
      <c r="R47" s="2">
        <v>1480</v>
      </c>
      <c r="S47" s="2">
        <v>1628</v>
      </c>
      <c r="T47" s="2">
        <v>1309</v>
      </c>
      <c r="U47" s="2">
        <v>1537</v>
      </c>
      <c r="V47" s="2">
        <v>1058</v>
      </c>
      <c r="W47" s="2">
        <v>970</v>
      </c>
      <c r="X47" s="2">
        <v>1373</v>
      </c>
      <c r="Y47" s="2">
        <v>1232</v>
      </c>
      <c r="Z47" s="2">
        <v>1526</v>
      </c>
      <c r="AA47" s="2">
        <v>1985</v>
      </c>
      <c r="AB47" s="2">
        <v>1868</v>
      </c>
      <c r="AC47" s="2">
        <v>1703</v>
      </c>
      <c r="AD47" s="2">
        <v>1742</v>
      </c>
      <c r="AE47" s="2">
        <v>1765</v>
      </c>
      <c r="AF47" s="2">
        <v>1784</v>
      </c>
      <c r="AG47" s="2">
        <v>1787</v>
      </c>
      <c r="AH47" s="2">
        <v>1798</v>
      </c>
      <c r="AI47" s="2">
        <v>1794</v>
      </c>
      <c r="AJ47" s="2">
        <v>1786</v>
      </c>
      <c r="AK47" s="2">
        <v>1794</v>
      </c>
      <c r="AL47" s="2">
        <v>1805</v>
      </c>
      <c r="AM47" s="2">
        <v>1825</v>
      </c>
      <c r="AN47" s="2">
        <v>1838</v>
      </c>
      <c r="AO47" s="2">
        <v>1857</v>
      </c>
      <c r="AP47" s="2">
        <v>1876</v>
      </c>
      <c r="AQ47" s="2">
        <v>1903</v>
      </c>
      <c r="AR47" s="2">
        <v>1915</v>
      </c>
      <c r="AS47" s="2">
        <v>1935</v>
      </c>
      <c r="AT47" s="2">
        <v>1941</v>
      </c>
      <c r="AU47" s="2">
        <v>1938</v>
      </c>
      <c r="AV47" s="2">
        <v>1935</v>
      </c>
      <c r="AW47" s="2">
        <v>1928</v>
      </c>
      <c r="AX47" s="2">
        <v>1926</v>
      </c>
      <c r="AY47" s="2">
        <v>1928</v>
      </c>
      <c r="AZ47" s="2">
        <v>1935</v>
      </c>
      <c r="BA47" s="2">
        <v>1943</v>
      </c>
      <c r="BB47" s="2">
        <v>1948</v>
      </c>
      <c r="BC47" s="2">
        <v>1967</v>
      </c>
      <c r="BD47" s="2">
        <v>1987</v>
      </c>
      <c r="BE47" s="2">
        <v>1998</v>
      </c>
      <c r="BF47" s="2">
        <v>2007</v>
      </c>
      <c r="BG47" s="2">
        <v>2008</v>
      </c>
      <c r="BH47" s="2">
        <v>2028</v>
      </c>
      <c r="BI47" s="2">
        <v>2040</v>
      </c>
      <c r="BJ47" s="2">
        <v>2050</v>
      </c>
      <c r="BK47" s="2">
        <v>2057</v>
      </c>
      <c r="BL47" s="2">
        <v>2072</v>
      </c>
      <c r="BM47" s="2">
        <v>2079</v>
      </c>
      <c r="BN47" s="2">
        <v>2101</v>
      </c>
      <c r="BO47" s="2">
        <v>2101</v>
      </c>
      <c r="BP47" s="2">
        <v>2112</v>
      </c>
      <c r="BQ47" s="2">
        <v>2116</v>
      </c>
      <c r="BR47" s="2">
        <v>2123</v>
      </c>
      <c r="BS47" s="2">
        <v>2138</v>
      </c>
      <c r="BT47" s="2">
        <v>2153</v>
      </c>
      <c r="BU47" s="2">
        <v>2168</v>
      </c>
      <c r="BV47" s="2">
        <v>2166</v>
      </c>
      <c r="BW47" s="2">
        <v>2180</v>
      </c>
      <c r="BX47" s="2">
        <v>2181</v>
      </c>
      <c r="BY47" s="2">
        <v>2184</v>
      </c>
      <c r="BZ47" s="2">
        <v>2190</v>
      </c>
      <c r="CA47" s="2">
        <v>2201</v>
      </c>
      <c r="CB47" s="2">
        <v>2200</v>
      </c>
      <c r="CC47" s="2">
        <v>2206</v>
      </c>
    </row>
    <row r="48" spans="1:82" x14ac:dyDescent="0.25">
      <c r="A48" s="2" t="str">
        <f>"Interne immigratie"</f>
        <v>Interne immigratie</v>
      </c>
      <c r="B48" s="2">
        <v>5718</v>
      </c>
      <c r="C48" s="2">
        <v>5926</v>
      </c>
      <c r="D48" s="2">
        <v>6070</v>
      </c>
      <c r="E48" s="2">
        <v>5955</v>
      </c>
      <c r="F48" s="2">
        <v>6263</v>
      </c>
      <c r="G48" s="2">
        <v>6128</v>
      </c>
      <c r="H48" s="2">
        <v>6283</v>
      </c>
      <c r="I48" s="2">
        <v>6081</v>
      </c>
      <c r="J48" s="2">
        <v>6317</v>
      </c>
      <c r="K48" s="2">
        <v>6182</v>
      </c>
      <c r="L48" s="2">
        <v>6378</v>
      </c>
      <c r="M48" s="2">
        <v>6696</v>
      </c>
      <c r="N48" s="2">
        <v>7014</v>
      </c>
      <c r="O48" s="2">
        <v>7433</v>
      </c>
      <c r="P48" s="2">
        <v>7810</v>
      </c>
      <c r="Q48" s="2">
        <v>8099</v>
      </c>
      <c r="R48" s="2">
        <v>8559</v>
      </c>
      <c r="S48" s="2">
        <v>8771</v>
      </c>
      <c r="T48" s="2">
        <v>8404</v>
      </c>
      <c r="U48" s="2">
        <v>9005</v>
      </c>
      <c r="V48" s="2">
        <v>8827</v>
      </c>
      <c r="W48" s="2">
        <v>8676</v>
      </c>
      <c r="X48" s="2">
        <v>8878</v>
      </c>
      <c r="Y48" s="2">
        <v>9247</v>
      </c>
      <c r="Z48" s="2">
        <v>9144</v>
      </c>
      <c r="AA48" s="2">
        <v>9993</v>
      </c>
      <c r="AB48" s="2">
        <v>10105</v>
      </c>
      <c r="AC48" s="2">
        <v>9778</v>
      </c>
      <c r="AD48" s="2">
        <v>9842</v>
      </c>
      <c r="AE48" s="2">
        <v>9905</v>
      </c>
      <c r="AF48" s="2">
        <v>9946</v>
      </c>
      <c r="AG48" s="2">
        <v>9975</v>
      </c>
      <c r="AH48" s="2">
        <v>10003</v>
      </c>
      <c r="AI48" s="2">
        <v>10021</v>
      </c>
      <c r="AJ48" s="2">
        <v>10032</v>
      </c>
      <c r="AK48" s="2">
        <v>10060</v>
      </c>
      <c r="AL48" s="2">
        <v>10091</v>
      </c>
      <c r="AM48" s="2">
        <v>10141</v>
      </c>
      <c r="AN48" s="2">
        <v>10193</v>
      </c>
      <c r="AO48" s="2">
        <v>10257</v>
      </c>
      <c r="AP48" s="2">
        <v>10326</v>
      </c>
      <c r="AQ48" s="2">
        <v>10395</v>
      </c>
      <c r="AR48" s="2">
        <v>10458</v>
      </c>
      <c r="AS48" s="2">
        <v>10510</v>
      </c>
      <c r="AT48" s="2">
        <v>10559</v>
      </c>
      <c r="AU48" s="2">
        <v>10591</v>
      </c>
      <c r="AV48" s="2">
        <v>10612</v>
      </c>
      <c r="AW48" s="2">
        <v>10628</v>
      </c>
      <c r="AX48" s="2">
        <v>10646</v>
      </c>
      <c r="AY48" s="2">
        <v>10665</v>
      </c>
      <c r="AZ48" s="2">
        <v>10690</v>
      </c>
      <c r="BA48" s="2">
        <v>10712</v>
      </c>
      <c r="BB48" s="2">
        <v>10743</v>
      </c>
      <c r="BC48" s="2">
        <v>10785</v>
      </c>
      <c r="BD48" s="2">
        <v>10833</v>
      </c>
      <c r="BE48" s="2">
        <v>10878</v>
      </c>
      <c r="BF48" s="2">
        <v>10925</v>
      </c>
      <c r="BG48" s="2">
        <v>10965</v>
      </c>
      <c r="BH48" s="2">
        <v>11024</v>
      </c>
      <c r="BI48" s="2">
        <v>11072</v>
      </c>
      <c r="BJ48" s="2">
        <v>11123</v>
      </c>
      <c r="BK48" s="2">
        <v>11174</v>
      </c>
      <c r="BL48" s="2">
        <v>11234</v>
      </c>
      <c r="BM48" s="2">
        <v>11283</v>
      </c>
      <c r="BN48" s="2">
        <v>11344</v>
      </c>
      <c r="BO48" s="2">
        <v>11392</v>
      </c>
      <c r="BP48" s="2">
        <v>11447</v>
      </c>
      <c r="BQ48" s="2">
        <v>11497</v>
      </c>
      <c r="BR48" s="2">
        <v>11542</v>
      </c>
      <c r="BS48" s="2">
        <v>11594</v>
      </c>
      <c r="BT48" s="2">
        <v>11649</v>
      </c>
      <c r="BU48" s="2">
        <v>11700</v>
      </c>
      <c r="BV48" s="2">
        <v>11744</v>
      </c>
      <c r="BW48" s="2">
        <v>11791</v>
      </c>
      <c r="BX48" s="2">
        <v>11832</v>
      </c>
      <c r="BY48" s="2">
        <v>11869</v>
      </c>
      <c r="BZ48" s="2">
        <v>11909</v>
      </c>
      <c r="CA48" s="2">
        <v>11948</v>
      </c>
      <c r="CB48" s="2">
        <v>11981</v>
      </c>
      <c r="CC48" s="2">
        <v>12014</v>
      </c>
    </row>
    <row r="49" spans="1:81" x14ac:dyDescent="0.25">
      <c r="A49" s="2" t="str">
        <f>"Interne emigratie"</f>
        <v>Interne emigratie</v>
      </c>
      <c r="B49" s="2">
        <v>4929</v>
      </c>
      <c r="C49" s="2">
        <v>5175</v>
      </c>
      <c r="D49" s="2">
        <v>5321</v>
      </c>
      <c r="E49" s="2">
        <v>5487</v>
      </c>
      <c r="F49" s="2">
        <v>5493</v>
      </c>
      <c r="G49" s="2">
        <v>5412</v>
      </c>
      <c r="H49" s="2">
        <v>5534</v>
      </c>
      <c r="I49" s="2">
        <v>5679</v>
      </c>
      <c r="J49" s="2">
        <v>5802</v>
      </c>
      <c r="K49" s="2">
        <v>5858</v>
      </c>
      <c r="L49" s="2">
        <v>5949</v>
      </c>
      <c r="M49" s="2">
        <v>6273</v>
      </c>
      <c r="N49" s="2">
        <v>6357</v>
      </c>
      <c r="O49" s="2">
        <v>6445</v>
      </c>
      <c r="P49" s="2">
        <v>6280</v>
      </c>
      <c r="Q49" s="2">
        <v>6577</v>
      </c>
      <c r="R49" s="2">
        <v>7079</v>
      </c>
      <c r="S49" s="2">
        <v>7143</v>
      </c>
      <c r="T49" s="2">
        <v>7095</v>
      </c>
      <c r="U49" s="2">
        <v>7468</v>
      </c>
      <c r="V49" s="2">
        <v>7769</v>
      </c>
      <c r="W49" s="2">
        <v>7706</v>
      </c>
      <c r="X49" s="2">
        <v>7505</v>
      </c>
      <c r="Y49" s="2">
        <v>8015</v>
      </c>
      <c r="Z49" s="2">
        <v>7618</v>
      </c>
      <c r="AA49" s="2">
        <v>8008</v>
      </c>
      <c r="AB49" s="2">
        <v>8237</v>
      </c>
      <c r="AC49" s="2">
        <v>8075</v>
      </c>
      <c r="AD49" s="2">
        <v>8100</v>
      </c>
      <c r="AE49" s="2">
        <v>8140</v>
      </c>
      <c r="AF49" s="2">
        <v>8162</v>
      </c>
      <c r="AG49" s="2">
        <v>8188</v>
      </c>
      <c r="AH49" s="2">
        <v>8205</v>
      </c>
      <c r="AI49" s="2">
        <v>8227</v>
      </c>
      <c r="AJ49" s="2">
        <v>8246</v>
      </c>
      <c r="AK49" s="2">
        <v>8266</v>
      </c>
      <c r="AL49" s="2">
        <v>8286</v>
      </c>
      <c r="AM49" s="2">
        <v>8316</v>
      </c>
      <c r="AN49" s="2">
        <v>8355</v>
      </c>
      <c r="AO49" s="2">
        <v>8400</v>
      </c>
      <c r="AP49" s="2">
        <v>8450</v>
      </c>
      <c r="AQ49" s="2">
        <v>8492</v>
      </c>
      <c r="AR49" s="2">
        <v>8543</v>
      </c>
      <c r="AS49" s="2">
        <v>8575</v>
      </c>
      <c r="AT49" s="2">
        <v>8618</v>
      </c>
      <c r="AU49" s="2">
        <v>8653</v>
      </c>
      <c r="AV49" s="2">
        <v>8677</v>
      </c>
      <c r="AW49" s="2">
        <v>8700</v>
      </c>
      <c r="AX49" s="2">
        <v>8720</v>
      </c>
      <c r="AY49" s="2">
        <v>8737</v>
      </c>
      <c r="AZ49" s="2">
        <v>8755</v>
      </c>
      <c r="BA49" s="2">
        <v>8769</v>
      </c>
      <c r="BB49" s="2">
        <v>8795</v>
      </c>
      <c r="BC49" s="2">
        <v>8818</v>
      </c>
      <c r="BD49" s="2">
        <v>8846</v>
      </c>
      <c r="BE49" s="2">
        <v>8880</v>
      </c>
      <c r="BF49" s="2">
        <v>8918</v>
      </c>
      <c r="BG49" s="2">
        <v>8957</v>
      </c>
      <c r="BH49" s="2">
        <v>8996</v>
      </c>
      <c r="BI49" s="2">
        <v>9032</v>
      </c>
      <c r="BJ49" s="2">
        <v>9073</v>
      </c>
      <c r="BK49" s="2">
        <v>9117</v>
      </c>
      <c r="BL49" s="2">
        <v>9162</v>
      </c>
      <c r="BM49" s="2">
        <v>9204</v>
      </c>
      <c r="BN49" s="2">
        <v>9243</v>
      </c>
      <c r="BO49" s="2">
        <v>9291</v>
      </c>
      <c r="BP49" s="2">
        <v>9335</v>
      </c>
      <c r="BQ49" s="2">
        <v>9381</v>
      </c>
      <c r="BR49" s="2">
        <v>9419</v>
      </c>
      <c r="BS49" s="2">
        <v>9456</v>
      </c>
      <c r="BT49" s="2">
        <v>9496</v>
      </c>
      <c r="BU49" s="2">
        <v>9532</v>
      </c>
      <c r="BV49" s="2">
        <v>9578</v>
      </c>
      <c r="BW49" s="2">
        <v>9611</v>
      </c>
      <c r="BX49" s="2">
        <v>9651</v>
      </c>
      <c r="BY49" s="2">
        <v>9685</v>
      </c>
      <c r="BZ49" s="2">
        <v>9719</v>
      </c>
      <c r="CA49" s="2">
        <v>9747</v>
      </c>
      <c r="CB49" s="2">
        <v>9781</v>
      </c>
      <c r="CC49" s="2">
        <v>9808</v>
      </c>
    </row>
    <row r="50" spans="1:81" x14ac:dyDescent="0.25">
      <c r="A50" s="2" t="str">
        <f>"Extern migratiesaldo"</f>
        <v>Extern migratiesaldo</v>
      </c>
      <c r="B50" s="2">
        <v>608</v>
      </c>
      <c r="C50" s="2">
        <v>575</v>
      </c>
      <c r="D50" s="2">
        <v>180</v>
      </c>
      <c r="E50" s="2">
        <v>516</v>
      </c>
      <c r="F50" s="2">
        <v>770</v>
      </c>
      <c r="G50" s="2">
        <v>492</v>
      </c>
      <c r="H50" s="2">
        <v>257</v>
      </c>
      <c r="I50" s="2">
        <v>423</v>
      </c>
      <c r="J50" s="2">
        <v>406</v>
      </c>
      <c r="K50" s="2">
        <v>757</v>
      </c>
      <c r="L50" s="2">
        <v>1130</v>
      </c>
      <c r="M50" s="2">
        <v>1307</v>
      </c>
      <c r="N50" s="2">
        <v>1308</v>
      </c>
      <c r="O50" s="2">
        <v>1473</v>
      </c>
      <c r="P50" s="2">
        <v>2329</v>
      </c>
      <c r="Q50" s="2">
        <v>1992</v>
      </c>
      <c r="R50" s="2">
        <v>2411</v>
      </c>
      <c r="S50" s="2">
        <v>2823</v>
      </c>
      <c r="T50" s="2">
        <v>3530</v>
      </c>
      <c r="U50" s="2">
        <v>3967</v>
      </c>
      <c r="V50" s="2">
        <v>2548</v>
      </c>
      <c r="W50" s="2">
        <v>1462</v>
      </c>
      <c r="X50" s="2">
        <v>2515</v>
      </c>
      <c r="Y50" s="2">
        <v>1911</v>
      </c>
      <c r="Z50" s="2">
        <v>2678</v>
      </c>
      <c r="AA50" s="2">
        <v>2342</v>
      </c>
      <c r="AB50" s="2">
        <v>2308</v>
      </c>
      <c r="AC50" s="2">
        <v>2121</v>
      </c>
      <c r="AD50" s="2">
        <v>2090</v>
      </c>
      <c r="AE50" s="2">
        <v>2082</v>
      </c>
      <c r="AF50" s="2">
        <v>1862</v>
      </c>
      <c r="AG50" s="2">
        <v>1655</v>
      </c>
      <c r="AH50" s="2">
        <v>1473</v>
      </c>
      <c r="AI50" s="2">
        <v>1299</v>
      </c>
      <c r="AJ50" s="2">
        <v>1136</v>
      </c>
      <c r="AK50" s="2">
        <v>995</v>
      </c>
      <c r="AL50" s="2">
        <v>971</v>
      </c>
      <c r="AM50" s="2">
        <v>933</v>
      </c>
      <c r="AN50" s="2">
        <v>903</v>
      </c>
      <c r="AO50" s="2">
        <v>870</v>
      </c>
      <c r="AP50" s="2">
        <v>880</v>
      </c>
      <c r="AQ50" s="2">
        <v>890</v>
      </c>
      <c r="AR50" s="2">
        <v>894</v>
      </c>
      <c r="AS50" s="2">
        <v>909</v>
      </c>
      <c r="AT50" s="2">
        <v>920</v>
      </c>
      <c r="AU50" s="2">
        <v>896</v>
      </c>
      <c r="AV50" s="2">
        <v>873</v>
      </c>
      <c r="AW50" s="2">
        <v>851</v>
      </c>
      <c r="AX50" s="2">
        <v>840</v>
      </c>
      <c r="AY50" s="2">
        <v>818</v>
      </c>
      <c r="AZ50" s="2">
        <v>805</v>
      </c>
      <c r="BA50" s="2">
        <v>790</v>
      </c>
      <c r="BB50" s="2">
        <v>779</v>
      </c>
      <c r="BC50" s="2">
        <v>766</v>
      </c>
      <c r="BD50" s="2">
        <v>754</v>
      </c>
      <c r="BE50" s="2">
        <v>743</v>
      </c>
      <c r="BF50" s="2">
        <v>728</v>
      </c>
      <c r="BG50" s="2">
        <v>716</v>
      </c>
      <c r="BH50" s="2">
        <v>708</v>
      </c>
      <c r="BI50" s="2">
        <v>694</v>
      </c>
      <c r="BJ50" s="2">
        <v>685</v>
      </c>
      <c r="BK50" s="2">
        <v>678</v>
      </c>
      <c r="BL50" s="2">
        <v>670</v>
      </c>
      <c r="BM50" s="2">
        <v>662</v>
      </c>
      <c r="BN50" s="2">
        <v>655</v>
      </c>
      <c r="BO50" s="2">
        <v>649</v>
      </c>
      <c r="BP50" s="2">
        <v>642</v>
      </c>
      <c r="BQ50" s="2">
        <v>636</v>
      </c>
      <c r="BR50" s="2">
        <v>630</v>
      </c>
      <c r="BS50" s="2">
        <v>623</v>
      </c>
      <c r="BT50" s="2">
        <v>617</v>
      </c>
      <c r="BU50" s="2">
        <v>611</v>
      </c>
      <c r="BV50" s="2">
        <v>603</v>
      </c>
      <c r="BW50" s="2">
        <v>600</v>
      </c>
      <c r="BX50" s="2">
        <v>596</v>
      </c>
      <c r="BY50" s="2">
        <v>592</v>
      </c>
      <c r="BZ50" s="2">
        <v>590</v>
      </c>
      <c r="CA50" s="2">
        <v>584</v>
      </c>
      <c r="CB50" s="2">
        <v>582</v>
      </c>
      <c r="CC50" s="2">
        <v>581</v>
      </c>
    </row>
    <row r="51" spans="1:81" x14ac:dyDescent="0.25">
      <c r="A51" s="2" t="str">
        <f>"Externe immigratie"</f>
        <v>Externe immigratie</v>
      </c>
      <c r="B51" s="2">
        <v>1922</v>
      </c>
      <c r="C51" s="2">
        <v>1825</v>
      </c>
      <c r="D51" s="2">
        <v>1668</v>
      </c>
      <c r="E51" s="2">
        <v>1942</v>
      </c>
      <c r="F51" s="2">
        <v>2115</v>
      </c>
      <c r="G51" s="2">
        <v>1967</v>
      </c>
      <c r="H51" s="2">
        <v>1887</v>
      </c>
      <c r="I51" s="2">
        <v>2071</v>
      </c>
      <c r="J51" s="2">
        <v>2268</v>
      </c>
      <c r="K51" s="2">
        <v>2487</v>
      </c>
      <c r="L51" s="2">
        <v>3119</v>
      </c>
      <c r="M51" s="2">
        <v>3453</v>
      </c>
      <c r="N51" s="2">
        <v>3525</v>
      </c>
      <c r="O51" s="2">
        <v>3651</v>
      </c>
      <c r="P51" s="2">
        <v>4516</v>
      </c>
      <c r="Q51" s="2">
        <v>4399</v>
      </c>
      <c r="R51" s="2">
        <v>4856</v>
      </c>
      <c r="S51" s="2">
        <v>5538</v>
      </c>
      <c r="T51" s="2">
        <v>6149</v>
      </c>
      <c r="U51" s="2">
        <v>6237</v>
      </c>
      <c r="V51" s="2">
        <v>5889</v>
      </c>
      <c r="W51" s="2">
        <v>5435</v>
      </c>
      <c r="X51" s="2">
        <v>5942</v>
      </c>
      <c r="Y51" s="2">
        <v>5799</v>
      </c>
      <c r="Z51" s="2">
        <v>5969</v>
      </c>
      <c r="AA51" s="2">
        <v>6245</v>
      </c>
      <c r="AB51" s="2">
        <v>6390</v>
      </c>
      <c r="AC51" s="2">
        <v>6370</v>
      </c>
      <c r="AD51" s="2">
        <v>6480</v>
      </c>
      <c r="AE51" s="2">
        <v>6601</v>
      </c>
      <c r="AF51" s="2">
        <v>6527</v>
      </c>
      <c r="AG51" s="2">
        <v>6447</v>
      </c>
      <c r="AH51" s="2">
        <v>6374</v>
      </c>
      <c r="AI51" s="2">
        <v>6299</v>
      </c>
      <c r="AJ51" s="2">
        <v>6226</v>
      </c>
      <c r="AK51" s="2">
        <v>6167</v>
      </c>
      <c r="AL51" s="2">
        <v>6109</v>
      </c>
      <c r="AM51" s="2">
        <v>6049</v>
      </c>
      <c r="AN51" s="2">
        <v>5999</v>
      </c>
      <c r="AO51" s="2">
        <v>5946</v>
      </c>
      <c r="AP51" s="2">
        <v>5945</v>
      </c>
      <c r="AQ51" s="2">
        <v>5946</v>
      </c>
      <c r="AR51" s="2">
        <v>5946</v>
      </c>
      <c r="AS51" s="2">
        <v>5951</v>
      </c>
      <c r="AT51" s="2">
        <v>5954</v>
      </c>
      <c r="AU51" s="2">
        <v>5960</v>
      </c>
      <c r="AV51" s="2">
        <v>5961</v>
      </c>
      <c r="AW51" s="2">
        <v>5964</v>
      </c>
      <c r="AX51" s="2">
        <v>5970</v>
      </c>
      <c r="AY51" s="2">
        <v>5972</v>
      </c>
      <c r="AZ51" s="2">
        <v>5978</v>
      </c>
      <c r="BA51" s="2">
        <v>5982</v>
      </c>
      <c r="BB51" s="2">
        <v>5990</v>
      </c>
      <c r="BC51" s="2">
        <v>5997</v>
      </c>
      <c r="BD51" s="2">
        <v>6005</v>
      </c>
      <c r="BE51" s="2">
        <v>6016</v>
      </c>
      <c r="BF51" s="2">
        <v>6025</v>
      </c>
      <c r="BG51" s="2">
        <v>6034</v>
      </c>
      <c r="BH51" s="2">
        <v>6047</v>
      </c>
      <c r="BI51" s="2">
        <v>6058</v>
      </c>
      <c r="BJ51" s="2">
        <v>6072</v>
      </c>
      <c r="BK51" s="2">
        <v>6088</v>
      </c>
      <c r="BL51" s="2">
        <v>6104</v>
      </c>
      <c r="BM51" s="2">
        <v>6119</v>
      </c>
      <c r="BN51" s="2">
        <v>6138</v>
      </c>
      <c r="BO51" s="2">
        <v>6151</v>
      </c>
      <c r="BP51" s="2">
        <v>6166</v>
      </c>
      <c r="BQ51" s="2">
        <v>6186</v>
      </c>
      <c r="BR51" s="2">
        <v>6200</v>
      </c>
      <c r="BS51" s="2">
        <v>6215</v>
      </c>
      <c r="BT51" s="2">
        <v>6229</v>
      </c>
      <c r="BU51" s="2">
        <v>6247</v>
      </c>
      <c r="BV51" s="2">
        <v>6259</v>
      </c>
      <c r="BW51" s="2">
        <v>6274</v>
      </c>
      <c r="BX51" s="2">
        <v>6289</v>
      </c>
      <c r="BY51" s="2">
        <v>6302</v>
      </c>
      <c r="BZ51" s="2">
        <v>6314</v>
      </c>
      <c r="CA51" s="2">
        <v>6325</v>
      </c>
      <c r="CB51" s="2">
        <v>6338</v>
      </c>
      <c r="CC51" s="2">
        <v>6350</v>
      </c>
    </row>
    <row r="52" spans="1:81" x14ac:dyDescent="0.25">
      <c r="A52" s="2" t="str">
        <f>"Externe emigratie"</f>
        <v>Externe emigratie</v>
      </c>
      <c r="B52" s="2">
        <v>1314</v>
      </c>
      <c r="C52" s="2">
        <v>1250</v>
      </c>
      <c r="D52" s="2">
        <v>1488</v>
      </c>
      <c r="E52" s="2">
        <v>1426</v>
      </c>
      <c r="F52" s="2">
        <v>1345</v>
      </c>
      <c r="G52" s="2">
        <v>1475</v>
      </c>
      <c r="H52" s="2">
        <v>1630</v>
      </c>
      <c r="I52" s="2">
        <v>1648</v>
      </c>
      <c r="J52" s="2">
        <v>1862</v>
      </c>
      <c r="K52" s="2">
        <v>1730</v>
      </c>
      <c r="L52" s="2">
        <v>1989</v>
      </c>
      <c r="M52" s="2">
        <v>2146</v>
      </c>
      <c r="N52" s="2">
        <v>2217</v>
      </c>
      <c r="O52" s="2">
        <v>2178</v>
      </c>
      <c r="P52" s="2">
        <v>2187</v>
      </c>
      <c r="Q52" s="2">
        <v>2407</v>
      </c>
      <c r="R52" s="2">
        <v>2445</v>
      </c>
      <c r="S52" s="2">
        <v>2715</v>
      </c>
      <c r="T52" s="2">
        <v>2619</v>
      </c>
      <c r="U52" s="2">
        <v>2270</v>
      </c>
      <c r="V52" s="2">
        <v>3341</v>
      </c>
      <c r="W52" s="2">
        <v>3973</v>
      </c>
      <c r="X52" s="2">
        <v>3427</v>
      </c>
      <c r="Y52" s="2">
        <v>3888</v>
      </c>
      <c r="Z52" s="2">
        <v>3291</v>
      </c>
      <c r="AA52" s="2">
        <v>3903</v>
      </c>
      <c r="AB52" s="2">
        <v>4082</v>
      </c>
      <c r="AC52" s="2">
        <v>4249</v>
      </c>
      <c r="AD52" s="2">
        <v>4390</v>
      </c>
      <c r="AE52" s="2">
        <v>4519</v>
      </c>
      <c r="AF52" s="2">
        <v>4665</v>
      </c>
      <c r="AG52" s="2">
        <v>4792</v>
      </c>
      <c r="AH52" s="2">
        <v>4901</v>
      </c>
      <c r="AI52" s="2">
        <v>5000</v>
      </c>
      <c r="AJ52" s="2">
        <v>5090</v>
      </c>
      <c r="AK52" s="2">
        <v>5172</v>
      </c>
      <c r="AL52" s="2">
        <v>5138</v>
      </c>
      <c r="AM52" s="2">
        <v>5116</v>
      </c>
      <c r="AN52" s="2">
        <v>5096</v>
      </c>
      <c r="AO52" s="2">
        <v>5076</v>
      </c>
      <c r="AP52" s="2">
        <v>5065</v>
      </c>
      <c r="AQ52" s="2">
        <v>5056</v>
      </c>
      <c r="AR52" s="2">
        <v>5052</v>
      </c>
      <c r="AS52" s="2">
        <v>5042</v>
      </c>
      <c r="AT52" s="2">
        <v>5034</v>
      </c>
      <c r="AU52" s="2">
        <v>5064</v>
      </c>
      <c r="AV52" s="2">
        <v>5088</v>
      </c>
      <c r="AW52" s="2">
        <v>5113</v>
      </c>
      <c r="AX52" s="2">
        <v>5130</v>
      </c>
      <c r="AY52" s="2">
        <v>5154</v>
      </c>
      <c r="AZ52" s="2">
        <v>5173</v>
      </c>
      <c r="BA52" s="2">
        <v>5192</v>
      </c>
      <c r="BB52" s="2">
        <v>5211</v>
      </c>
      <c r="BC52" s="2">
        <v>5231</v>
      </c>
      <c r="BD52" s="2">
        <v>5251</v>
      </c>
      <c r="BE52" s="2">
        <v>5273</v>
      </c>
      <c r="BF52" s="2">
        <v>5297</v>
      </c>
      <c r="BG52" s="2">
        <v>5318</v>
      </c>
      <c r="BH52" s="2">
        <v>5339</v>
      </c>
      <c r="BI52" s="2">
        <v>5364</v>
      </c>
      <c r="BJ52" s="2">
        <v>5387</v>
      </c>
      <c r="BK52" s="2">
        <v>5410</v>
      </c>
      <c r="BL52" s="2">
        <v>5434</v>
      </c>
      <c r="BM52" s="2">
        <v>5457</v>
      </c>
      <c r="BN52" s="2">
        <v>5483</v>
      </c>
      <c r="BO52" s="2">
        <v>5502</v>
      </c>
      <c r="BP52" s="2">
        <v>5524</v>
      </c>
      <c r="BQ52" s="2">
        <v>5550</v>
      </c>
      <c r="BR52" s="2">
        <v>5570</v>
      </c>
      <c r="BS52" s="2">
        <v>5592</v>
      </c>
      <c r="BT52" s="2">
        <v>5612</v>
      </c>
      <c r="BU52" s="2">
        <v>5636</v>
      </c>
      <c r="BV52" s="2">
        <v>5656</v>
      </c>
      <c r="BW52" s="2">
        <v>5674</v>
      </c>
      <c r="BX52" s="2">
        <v>5693</v>
      </c>
      <c r="BY52" s="2">
        <v>5710</v>
      </c>
      <c r="BZ52" s="2">
        <v>5724</v>
      </c>
      <c r="CA52" s="2">
        <v>5741</v>
      </c>
      <c r="CB52" s="2">
        <v>5756</v>
      </c>
      <c r="CC52" s="2">
        <v>5769</v>
      </c>
    </row>
    <row r="53" spans="1:81" x14ac:dyDescent="0.25">
      <c r="A53" s="2" t="str">
        <f>"Toename van de bevolking"</f>
        <v>Toename van de bevolking</v>
      </c>
      <c r="B53" s="2">
        <v>1954</v>
      </c>
      <c r="C53" s="2">
        <v>2089</v>
      </c>
      <c r="D53" s="2">
        <v>1225</v>
      </c>
      <c r="E53" s="2">
        <v>1220</v>
      </c>
      <c r="F53" s="2">
        <v>1874</v>
      </c>
      <c r="G53" s="2">
        <v>1706</v>
      </c>
      <c r="H53" s="2">
        <v>1364</v>
      </c>
      <c r="I53" s="2">
        <v>960</v>
      </c>
      <c r="J53" s="2">
        <v>973</v>
      </c>
      <c r="K53" s="2">
        <v>1151</v>
      </c>
      <c r="L53" s="2">
        <v>1653</v>
      </c>
      <c r="M53" s="2">
        <v>1527</v>
      </c>
      <c r="N53" s="2">
        <v>1628</v>
      </c>
      <c r="O53" s="2">
        <v>3000</v>
      </c>
      <c r="P53" s="2">
        <v>4420</v>
      </c>
      <c r="Q53" s="2">
        <v>4266</v>
      </c>
      <c r="R53" s="2">
        <v>4865</v>
      </c>
      <c r="S53" s="2">
        <v>5707</v>
      </c>
      <c r="T53" s="2">
        <v>6108</v>
      </c>
      <c r="U53" s="2">
        <v>6515</v>
      </c>
      <c r="V53" s="2">
        <v>4752</v>
      </c>
      <c r="W53" s="2">
        <v>3067</v>
      </c>
      <c r="X53" s="2">
        <v>4257</v>
      </c>
      <c r="Y53" s="2">
        <v>3901</v>
      </c>
      <c r="Z53" s="2">
        <v>4219</v>
      </c>
      <c r="AA53" s="2">
        <v>4528</v>
      </c>
      <c r="AB53" s="2">
        <v>4026</v>
      </c>
      <c r="AC53" s="2">
        <v>3538</v>
      </c>
      <c r="AD53" s="2">
        <v>3655</v>
      </c>
      <c r="AE53" s="2">
        <v>3790</v>
      </c>
      <c r="AF53" s="2">
        <v>3698</v>
      </c>
      <c r="AG53" s="2">
        <v>3604</v>
      </c>
      <c r="AH53" s="2">
        <v>3530</v>
      </c>
      <c r="AI53" s="2">
        <v>3446</v>
      </c>
      <c r="AJ53" s="2">
        <v>3376</v>
      </c>
      <c r="AK53" s="2">
        <v>3346</v>
      </c>
      <c r="AL53" s="2">
        <v>3449</v>
      </c>
      <c r="AM53" s="2">
        <v>3557</v>
      </c>
      <c r="AN53" s="2">
        <v>3690</v>
      </c>
      <c r="AO53" s="2">
        <v>3846</v>
      </c>
      <c r="AP53" s="2">
        <v>3906</v>
      </c>
      <c r="AQ53" s="2">
        <v>3969</v>
      </c>
      <c r="AR53" s="2">
        <v>4013</v>
      </c>
      <c r="AS53" s="2">
        <v>4074</v>
      </c>
      <c r="AT53" s="2">
        <v>4104</v>
      </c>
      <c r="AU53" s="2">
        <v>4077</v>
      </c>
      <c r="AV53" s="2">
        <v>4035</v>
      </c>
      <c r="AW53" s="2">
        <v>3962</v>
      </c>
      <c r="AX53" s="2">
        <v>3885</v>
      </c>
      <c r="AY53" s="2">
        <v>3788</v>
      </c>
      <c r="AZ53" s="2">
        <v>3685</v>
      </c>
      <c r="BA53" s="2">
        <v>3576</v>
      </c>
      <c r="BB53" s="2">
        <v>3455</v>
      </c>
      <c r="BC53" s="2">
        <v>3358</v>
      </c>
      <c r="BD53" s="2">
        <v>3267</v>
      </c>
      <c r="BE53" s="2">
        <v>3192</v>
      </c>
      <c r="BF53" s="2">
        <v>3108</v>
      </c>
      <c r="BG53" s="2">
        <v>3050</v>
      </c>
      <c r="BH53" s="2">
        <v>3029</v>
      </c>
      <c r="BI53" s="2">
        <v>3009</v>
      </c>
      <c r="BJ53" s="2">
        <v>3008</v>
      </c>
      <c r="BK53" s="2">
        <v>3018</v>
      </c>
      <c r="BL53" s="2">
        <v>3052</v>
      </c>
      <c r="BM53" s="2">
        <v>3096</v>
      </c>
      <c r="BN53" s="2">
        <v>3166</v>
      </c>
      <c r="BO53" s="2">
        <v>3229</v>
      </c>
      <c r="BP53" s="2">
        <v>3312</v>
      </c>
      <c r="BQ53" s="2">
        <v>3405</v>
      </c>
      <c r="BR53" s="2">
        <v>3506</v>
      </c>
      <c r="BS53" s="2">
        <v>3616</v>
      </c>
      <c r="BT53" s="2">
        <v>3739</v>
      </c>
      <c r="BU53" s="2">
        <v>3859</v>
      </c>
      <c r="BV53" s="2">
        <v>3956</v>
      </c>
      <c r="BW53" s="2">
        <v>4070</v>
      </c>
      <c r="BX53" s="2">
        <v>4170</v>
      </c>
      <c r="BY53" s="2">
        <v>4253</v>
      </c>
      <c r="BZ53" s="2">
        <v>4337</v>
      </c>
      <c r="CA53" s="2">
        <v>4403</v>
      </c>
      <c r="CB53" s="2">
        <v>4453</v>
      </c>
      <c r="CC53" s="2">
        <v>4497</v>
      </c>
    </row>
    <row r="54" spans="1:81" x14ac:dyDescent="0.25">
      <c r="A54" s="2" t="str">
        <f>"Statistische aanpassing"</f>
        <v>Statistische aanpassing</v>
      </c>
      <c r="B54" s="2">
        <v>6</v>
      </c>
      <c r="C54" s="2">
        <v>30</v>
      </c>
      <c r="D54" s="2">
        <v>30</v>
      </c>
      <c r="E54" s="2">
        <v>35</v>
      </c>
      <c r="F54" s="2">
        <v>-129</v>
      </c>
      <c r="G54" s="2">
        <v>72</v>
      </c>
      <c r="H54" s="2">
        <v>59</v>
      </c>
      <c r="I54" s="2">
        <v>139</v>
      </c>
      <c r="J54" s="2">
        <v>132</v>
      </c>
      <c r="K54" s="2">
        <v>-91</v>
      </c>
      <c r="L54" s="2">
        <v>-48</v>
      </c>
      <c r="M54" s="2">
        <v>92</v>
      </c>
      <c r="N54" s="2">
        <v>109</v>
      </c>
      <c r="O54" s="2">
        <v>109</v>
      </c>
      <c r="P54" s="2">
        <v>201</v>
      </c>
      <c r="Q54" s="2">
        <v>168</v>
      </c>
      <c r="R54" s="2">
        <v>11</v>
      </c>
      <c r="S54" s="2">
        <v>187</v>
      </c>
      <c r="T54" s="2">
        <v>-10</v>
      </c>
      <c r="U54" s="2">
        <v>114</v>
      </c>
      <c r="V54" s="2">
        <v>-44</v>
      </c>
      <c r="W54" s="2">
        <v>-51</v>
      </c>
      <c r="X54" s="2">
        <v>-80</v>
      </c>
      <c r="Y54" s="2">
        <v>-51</v>
      </c>
      <c r="Z54" s="2">
        <v>27</v>
      </c>
      <c r="AA54" s="2">
        <v>-87</v>
      </c>
      <c r="AB54" s="2">
        <v>70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</row>
    <row r="55" spans="1:81" ht="15.75" thickBot="1" x14ac:dyDescent="0.3">
      <c r="A55" s="3" t="str">
        <f>"Bevolking op 31/12"</f>
        <v>Bevolking op 31/12</v>
      </c>
      <c r="B55" s="3">
        <v>680124</v>
      </c>
      <c r="C55" s="3">
        <v>682243</v>
      </c>
      <c r="D55" s="3">
        <v>683498</v>
      </c>
      <c r="E55" s="3">
        <v>684753</v>
      </c>
      <c r="F55" s="3">
        <v>686498</v>
      </c>
      <c r="G55" s="3">
        <v>688276</v>
      </c>
      <c r="H55" s="3">
        <v>689699</v>
      </c>
      <c r="I55" s="3">
        <v>690798</v>
      </c>
      <c r="J55" s="3">
        <v>691903</v>
      </c>
      <c r="K55" s="3">
        <v>692963</v>
      </c>
      <c r="L55" s="3">
        <v>694568</v>
      </c>
      <c r="M55" s="3">
        <v>696187</v>
      </c>
      <c r="N55" s="3">
        <v>697924</v>
      </c>
      <c r="O55" s="3">
        <v>701033</v>
      </c>
      <c r="P55" s="3">
        <v>705654</v>
      </c>
      <c r="Q55" s="3">
        <v>710088</v>
      </c>
      <c r="R55" s="3">
        <v>714964</v>
      </c>
      <c r="S55" s="3">
        <v>720858</v>
      </c>
      <c r="T55" s="3">
        <v>726956</v>
      </c>
      <c r="U55" s="3">
        <v>733585</v>
      </c>
      <c r="V55" s="3">
        <v>738293</v>
      </c>
      <c r="W55" s="3">
        <v>741309</v>
      </c>
      <c r="X55" s="3">
        <v>745486</v>
      </c>
      <c r="Y55" s="3">
        <v>749336</v>
      </c>
      <c r="Z55" s="3">
        <v>753582</v>
      </c>
      <c r="AA55" s="3">
        <v>758023</v>
      </c>
      <c r="AB55" s="3">
        <v>762119</v>
      </c>
      <c r="AC55" s="3">
        <v>765657</v>
      </c>
      <c r="AD55" s="3">
        <v>769312</v>
      </c>
      <c r="AE55" s="3">
        <v>773102</v>
      </c>
      <c r="AF55" s="3">
        <v>776800</v>
      </c>
      <c r="AG55" s="3">
        <v>780404</v>
      </c>
      <c r="AH55" s="3">
        <v>783934</v>
      </c>
      <c r="AI55" s="3">
        <v>787380</v>
      </c>
      <c r="AJ55" s="3">
        <v>790756</v>
      </c>
      <c r="AK55" s="3">
        <v>794102</v>
      </c>
      <c r="AL55" s="3">
        <v>797551</v>
      </c>
      <c r="AM55" s="3">
        <v>801108</v>
      </c>
      <c r="AN55" s="3">
        <v>804798</v>
      </c>
      <c r="AO55" s="3">
        <v>808644</v>
      </c>
      <c r="AP55" s="3">
        <v>812550</v>
      </c>
      <c r="AQ55" s="3">
        <v>816519</v>
      </c>
      <c r="AR55" s="3">
        <v>820532</v>
      </c>
      <c r="AS55" s="3">
        <v>824606</v>
      </c>
      <c r="AT55" s="3">
        <v>828710</v>
      </c>
      <c r="AU55" s="3">
        <v>832787</v>
      </c>
      <c r="AV55" s="3">
        <v>836822</v>
      </c>
      <c r="AW55" s="3">
        <v>840784</v>
      </c>
      <c r="AX55" s="3">
        <v>844669</v>
      </c>
      <c r="AY55" s="3">
        <v>848457</v>
      </c>
      <c r="AZ55" s="3">
        <v>852142</v>
      </c>
      <c r="BA55" s="3">
        <v>855718</v>
      </c>
      <c r="BB55" s="3">
        <v>859173</v>
      </c>
      <c r="BC55" s="3">
        <v>862531</v>
      </c>
      <c r="BD55" s="3">
        <v>865798</v>
      </c>
      <c r="BE55" s="3">
        <v>868990</v>
      </c>
      <c r="BF55" s="3">
        <v>872098</v>
      </c>
      <c r="BG55" s="3">
        <v>875148</v>
      </c>
      <c r="BH55" s="3">
        <v>878177</v>
      </c>
      <c r="BI55" s="3">
        <v>881186</v>
      </c>
      <c r="BJ55" s="3">
        <v>884194</v>
      </c>
      <c r="BK55" s="3">
        <v>887212</v>
      </c>
      <c r="BL55" s="3">
        <v>890264</v>
      </c>
      <c r="BM55" s="3">
        <v>893360</v>
      </c>
      <c r="BN55" s="3">
        <v>896526</v>
      </c>
      <c r="BO55" s="3">
        <v>899755</v>
      </c>
      <c r="BP55" s="3">
        <v>903067</v>
      </c>
      <c r="BQ55" s="3">
        <v>906472</v>
      </c>
      <c r="BR55" s="3">
        <v>909978</v>
      </c>
      <c r="BS55" s="3">
        <v>913594</v>
      </c>
      <c r="BT55" s="3">
        <v>917333</v>
      </c>
      <c r="BU55" s="3">
        <v>921192</v>
      </c>
      <c r="BV55" s="3">
        <v>925148</v>
      </c>
      <c r="BW55" s="3">
        <v>929218</v>
      </c>
      <c r="BX55" s="3">
        <v>933388</v>
      </c>
      <c r="BY55" s="3">
        <v>937641</v>
      </c>
      <c r="BZ55" s="3">
        <v>941978</v>
      </c>
      <c r="CA55" s="3">
        <v>946381</v>
      </c>
      <c r="CB55" s="3">
        <v>950834</v>
      </c>
      <c r="CC55" s="3">
        <v>955331</v>
      </c>
    </row>
    <row r="56" spans="1:81" x14ac:dyDescent="0.25">
      <c r="A56" t="s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EC4CF-12E1-47E9-B1CE-9CF642834D03}">
  <dimension ref="A1:CD56"/>
  <sheetViews>
    <sheetView workbookViewId="0"/>
  </sheetViews>
  <sheetFormatPr defaultRowHeight="15" x14ac:dyDescent="0.25"/>
  <cols>
    <col min="1" max="1" width="35.7109375" customWidth="1"/>
    <col min="2" max="6" width="7" bestFit="1" customWidth="1"/>
    <col min="7" max="81" width="8" bestFit="1" customWidth="1"/>
  </cols>
  <sheetData>
    <row r="1" spans="1:82" x14ac:dyDescent="0.25">
      <c r="A1" s="1" t="s">
        <v>15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"Bevolking op 01/01"</f>
        <v>Bevolking op 01/01</v>
      </c>
      <c r="B5" s="2">
        <v>970985</v>
      </c>
      <c r="C5" s="2">
        <v>976956</v>
      </c>
      <c r="D5" s="2">
        <v>982943</v>
      </c>
      <c r="E5" s="2">
        <v>989252</v>
      </c>
      <c r="F5" s="2">
        <v>995266</v>
      </c>
      <c r="G5" s="2">
        <v>999186</v>
      </c>
      <c r="H5" s="2">
        <v>1004692</v>
      </c>
      <c r="I5" s="2">
        <v>1007882</v>
      </c>
      <c r="J5" s="2">
        <v>1011588</v>
      </c>
      <c r="K5" s="2">
        <v>1014704</v>
      </c>
      <c r="L5" s="2">
        <v>1018403</v>
      </c>
      <c r="M5" s="2">
        <v>1022821</v>
      </c>
      <c r="N5" s="2">
        <v>1027839</v>
      </c>
      <c r="O5" s="2">
        <v>1031904</v>
      </c>
      <c r="P5" s="2">
        <v>1037786</v>
      </c>
      <c r="Q5" s="2">
        <v>1044133</v>
      </c>
      <c r="R5" s="2">
        <v>1052467</v>
      </c>
      <c r="S5" s="2">
        <v>1060232</v>
      </c>
      <c r="T5" s="2">
        <v>1068838</v>
      </c>
      <c r="U5" s="2">
        <v>1076924</v>
      </c>
      <c r="V5" s="2">
        <v>1086446</v>
      </c>
      <c r="W5" s="2">
        <v>1094751</v>
      </c>
      <c r="X5" s="2">
        <v>1101280</v>
      </c>
      <c r="Y5" s="2">
        <v>1107266</v>
      </c>
      <c r="Z5" s="2">
        <v>1114299</v>
      </c>
      <c r="AA5" s="2">
        <v>1121693</v>
      </c>
      <c r="AB5" s="2">
        <v>1129849</v>
      </c>
      <c r="AC5" s="2">
        <v>1138489</v>
      </c>
      <c r="AD5" s="2">
        <v>1146270</v>
      </c>
      <c r="AE5" s="2">
        <v>1154092</v>
      </c>
      <c r="AF5" s="2">
        <v>1161981</v>
      </c>
      <c r="AG5" s="2">
        <v>1169429</v>
      </c>
      <c r="AH5" s="2">
        <v>1176481</v>
      </c>
      <c r="AI5" s="2">
        <v>1183187</v>
      </c>
      <c r="AJ5" s="2">
        <v>1189591</v>
      </c>
      <c r="AK5" s="2">
        <v>1195723</v>
      </c>
      <c r="AL5" s="2">
        <v>1201618</v>
      </c>
      <c r="AM5" s="2">
        <v>1207621</v>
      </c>
      <c r="AN5" s="2">
        <v>1213729</v>
      </c>
      <c r="AO5" s="2">
        <v>1219950</v>
      </c>
      <c r="AP5" s="2">
        <v>1226298</v>
      </c>
      <c r="AQ5" s="2">
        <v>1232740</v>
      </c>
      <c r="AR5" s="2">
        <v>1239280</v>
      </c>
      <c r="AS5" s="2">
        <v>1245939</v>
      </c>
      <c r="AT5" s="2">
        <v>1252702</v>
      </c>
      <c r="AU5" s="2">
        <v>1259559</v>
      </c>
      <c r="AV5" s="2">
        <v>1266406</v>
      </c>
      <c r="AW5" s="2">
        <v>1273251</v>
      </c>
      <c r="AX5" s="2">
        <v>1280065</v>
      </c>
      <c r="AY5" s="2">
        <v>1286846</v>
      </c>
      <c r="AZ5" s="2">
        <v>1293563</v>
      </c>
      <c r="BA5" s="2">
        <v>1300217</v>
      </c>
      <c r="BB5" s="2">
        <v>1306801</v>
      </c>
      <c r="BC5" s="2">
        <v>1313284</v>
      </c>
      <c r="BD5" s="2">
        <v>1319662</v>
      </c>
      <c r="BE5" s="2">
        <v>1325931</v>
      </c>
      <c r="BF5" s="2">
        <v>1332090</v>
      </c>
      <c r="BG5" s="2">
        <v>1338145</v>
      </c>
      <c r="BH5" s="2">
        <v>1344133</v>
      </c>
      <c r="BI5" s="2">
        <v>1350053</v>
      </c>
      <c r="BJ5" s="2">
        <v>1355927</v>
      </c>
      <c r="BK5" s="2">
        <v>1361759</v>
      </c>
      <c r="BL5" s="2">
        <v>1367588</v>
      </c>
      <c r="BM5" s="2">
        <v>1373432</v>
      </c>
      <c r="BN5" s="2">
        <v>1379325</v>
      </c>
      <c r="BO5" s="2">
        <v>1385295</v>
      </c>
      <c r="BP5" s="2">
        <v>1391350</v>
      </c>
      <c r="BQ5" s="2">
        <v>1397508</v>
      </c>
      <c r="BR5" s="2">
        <v>1403811</v>
      </c>
      <c r="BS5" s="2">
        <v>1410266</v>
      </c>
      <c r="BT5" s="2">
        <v>1416884</v>
      </c>
      <c r="BU5" s="2">
        <v>1423669</v>
      </c>
      <c r="BV5" s="2">
        <v>1430634</v>
      </c>
      <c r="BW5" s="2">
        <v>1437761</v>
      </c>
      <c r="BX5" s="2">
        <v>1445045</v>
      </c>
      <c r="BY5" s="2">
        <v>1452490</v>
      </c>
      <c r="BZ5" s="2">
        <v>1460085</v>
      </c>
      <c r="CA5" s="2">
        <v>1467817</v>
      </c>
      <c r="CB5" s="2">
        <v>1475654</v>
      </c>
      <c r="CC5" s="2">
        <v>1483586</v>
      </c>
    </row>
    <row r="6" spans="1:82" x14ac:dyDescent="0.25">
      <c r="A6" s="2" t="str">
        <f>"Natuurlijk saldo"</f>
        <v>Natuurlijk saldo</v>
      </c>
      <c r="B6" s="2">
        <v>2137</v>
      </c>
      <c r="C6" s="2">
        <v>1905</v>
      </c>
      <c r="D6" s="2">
        <v>1649</v>
      </c>
      <c r="E6" s="2">
        <v>1579</v>
      </c>
      <c r="F6" s="2">
        <v>1621</v>
      </c>
      <c r="G6" s="2">
        <v>1536</v>
      </c>
      <c r="H6" s="2">
        <v>1401</v>
      </c>
      <c r="I6" s="2">
        <v>1071</v>
      </c>
      <c r="J6" s="2">
        <v>1009</v>
      </c>
      <c r="K6" s="2">
        <v>1015</v>
      </c>
      <c r="L6" s="2">
        <v>1057</v>
      </c>
      <c r="M6" s="2">
        <v>870</v>
      </c>
      <c r="N6" s="2">
        <v>615</v>
      </c>
      <c r="O6" s="2">
        <v>1342</v>
      </c>
      <c r="P6" s="2">
        <v>1536</v>
      </c>
      <c r="Q6" s="2">
        <v>2188</v>
      </c>
      <c r="R6" s="2">
        <v>2316</v>
      </c>
      <c r="S6" s="2">
        <v>2057</v>
      </c>
      <c r="T6" s="2">
        <v>1862</v>
      </c>
      <c r="U6" s="2">
        <v>2022</v>
      </c>
      <c r="V6" s="2">
        <v>1734</v>
      </c>
      <c r="W6" s="2">
        <v>1373</v>
      </c>
      <c r="X6" s="2">
        <v>1431</v>
      </c>
      <c r="Y6" s="2">
        <v>1661</v>
      </c>
      <c r="Z6" s="2">
        <v>843</v>
      </c>
      <c r="AA6" s="2">
        <v>1160</v>
      </c>
      <c r="AB6" s="2">
        <v>896</v>
      </c>
      <c r="AC6" s="2">
        <v>810</v>
      </c>
      <c r="AD6" s="2">
        <v>915</v>
      </c>
      <c r="AE6" s="2">
        <v>1025</v>
      </c>
      <c r="AF6" s="2">
        <v>1142</v>
      </c>
      <c r="AG6" s="2">
        <v>1260</v>
      </c>
      <c r="AH6" s="2">
        <v>1363</v>
      </c>
      <c r="AI6" s="2">
        <v>1455</v>
      </c>
      <c r="AJ6" s="2">
        <v>1546</v>
      </c>
      <c r="AK6" s="2">
        <v>1632</v>
      </c>
      <c r="AL6" s="2">
        <v>1725</v>
      </c>
      <c r="AM6" s="2">
        <v>1827</v>
      </c>
      <c r="AN6" s="2">
        <v>1944</v>
      </c>
      <c r="AO6" s="2">
        <v>2074</v>
      </c>
      <c r="AP6" s="2">
        <v>2089</v>
      </c>
      <c r="AQ6" s="2">
        <v>2115</v>
      </c>
      <c r="AR6" s="2">
        <v>2136</v>
      </c>
      <c r="AS6" s="2">
        <v>2160</v>
      </c>
      <c r="AT6" s="2">
        <v>2170</v>
      </c>
      <c r="AU6" s="2">
        <v>2171</v>
      </c>
      <c r="AV6" s="2">
        <v>2151</v>
      </c>
      <c r="AW6" s="2">
        <v>2114</v>
      </c>
      <c r="AX6" s="2">
        <v>2066</v>
      </c>
      <c r="AY6" s="2">
        <v>2002</v>
      </c>
      <c r="AZ6" s="2">
        <v>1920</v>
      </c>
      <c r="BA6" s="2">
        <v>1833</v>
      </c>
      <c r="BB6" s="2">
        <v>1740</v>
      </c>
      <c r="BC6" s="2">
        <v>1644</v>
      </c>
      <c r="BD6" s="2">
        <v>1548</v>
      </c>
      <c r="BE6" s="2">
        <v>1468</v>
      </c>
      <c r="BF6" s="2">
        <v>1402</v>
      </c>
      <c r="BG6" s="2">
        <v>1345</v>
      </c>
      <c r="BH6" s="2">
        <v>1311</v>
      </c>
      <c r="BI6" s="2">
        <v>1292</v>
      </c>
      <c r="BJ6" s="2">
        <v>1290</v>
      </c>
      <c r="BK6" s="2">
        <v>1314</v>
      </c>
      <c r="BL6" s="2">
        <v>1359</v>
      </c>
      <c r="BM6" s="2">
        <v>1424</v>
      </c>
      <c r="BN6" s="2">
        <v>1514</v>
      </c>
      <c r="BO6" s="2">
        <v>1615</v>
      </c>
      <c r="BP6" s="2">
        <v>1739</v>
      </c>
      <c r="BQ6" s="2">
        <v>1877</v>
      </c>
      <c r="BR6" s="2">
        <v>2031</v>
      </c>
      <c r="BS6" s="2">
        <v>2193</v>
      </c>
      <c r="BT6" s="2">
        <v>2365</v>
      </c>
      <c r="BU6" s="2">
        <v>2537</v>
      </c>
      <c r="BV6" s="2">
        <v>2704</v>
      </c>
      <c r="BW6" s="2">
        <v>2865</v>
      </c>
      <c r="BX6" s="2">
        <v>3016</v>
      </c>
      <c r="BY6" s="2">
        <v>3156</v>
      </c>
      <c r="BZ6" s="2">
        <v>3285</v>
      </c>
      <c r="CA6" s="2">
        <v>3393</v>
      </c>
      <c r="CB6" s="2">
        <v>3484</v>
      </c>
      <c r="CC6" s="2">
        <v>3558</v>
      </c>
    </row>
    <row r="7" spans="1:82" x14ac:dyDescent="0.25">
      <c r="A7" s="2" t="str">
        <f>"Geboorten"</f>
        <v>Geboorten</v>
      </c>
      <c r="B7" s="2">
        <v>11399</v>
      </c>
      <c r="C7" s="2">
        <v>11265</v>
      </c>
      <c r="D7" s="2">
        <v>10943</v>
      </c>
      <c r="E7" s="2">
        <v>10876</v>
      </c>
      <c r="F7" s="2">
        <v>10793</v>
      </c>
      <c r="G7" s="2">
        <v>10804</v>
      </c>
      <c r="H7" s="2">
        <v>10785</v>
      </c>
      <c r="I7" s="2">
        <v>10524</v>
      </c>
      <c r="J7" s="2">
        <v>10643</v>
      </c>
      <c r="K7" s="2">
        <v>10562</v>
      </c>
      <c r="L7" s="2">
        <v>10478</v>
      </c>
      <c r="M7" s="2">
        <v>10403</v>
      </c>
      <c r="N7" s="2">
        <v>10425</v>
      </c>
      <c r="O7" s="2">
        <v>10726</v>
      </c>
      <c r="P7" s="2">
        <v>11009</v>
      </c>
      <c r="Q7" s="2">
        <v>11261</v>
      </c>
      <c r="R7" s="2">
        <v>11530</v>
      </c>
      <c r="S7" s="2">
        <v>11580</v>
      </c>
      <c r="T7" s="2">
        <v>11414</v>
      </c>
      <c r="U7" s="2">
        <v>11701</v>
      </c>
      <c r="V7" s="2">
        <v>11319</v>
      </c>
      <c r="W7" s="2">
        <v>11383</v>
      </c>
      <c r="X7" s="2">
        <v>11607</v>
      </c>
      <c r="Y7" s="2">
        <v>11441</v>
      </c>
      <c r="Z7" s="2">
        <v>11128</v>
      </c>
      <c r="AA7" s="2">
        <v>11343</v>
      </c>
      <c r="AB7" s="2">
        <v>11163</v>
      </c>
      <c r="AC7" s="2">
        <v>11287</v>
      </c>
      <c r="AD7" s="2">
        <v>11447</v>
      </c>
      <c r="AE7" s="2">
        <v>11607</v>
      </c>
      <c r="AF7" s="2">
        <v>11763</v>
      </c>
      <c r="AG7" s="2">
        <v>11912</v>
      </c>
      <c r="AH7" s="2">
        <v>12035</v>
      </c>
      <c r="AI7" s="2">
        <v>12147</v>
      </c>
      <c r="AJ7" s="2">
        <v>12251</v>
      </c>
      <c r="AK7" s="2">
        <v>12350</v>
      </c>
      <c r="AL7" s="2">
        <v>12451</v>
      </c>
      <c r="AM7" s="2">
        <v>12568</v>
      </c>
      <c r="AN7" s="2">
        <v>12704</v>
      </c>
      <c r="AO7" s="2">
        <v>12861</v>
      </c>
      <c r="AP7" s="2">
        <v>12917</v>
      </c>
      <c r="AQ7" s="2">
        <v>12989</v>
      </c>
      <c r="AR7" s="2">
        <v>13072</v>
      </c>
      <c r="AS7" s="2">
        <v>13169</v>
      </c>
      <c r="AT7" s="2">
        <v>13268</v>
      </c>
      <c r="AU7" s="2">
        <v>13371</v>
      </c>
      <c r="AV7" s="2">
        <v>13458</v>
      </c>
      <c r="AW7" s="2">
        <v>13539</v>
      </c>
      <c r="AX7" s="2">
        <v>13610</v>
      </c>
      <c r="AY7" s="2">
        <v>13667</v>
      </c>
      <c r="AZ7" s="2">
        <v>13707</v>
      </c>
      <c r="BA7" s="2">
        <v>13741</v>
      </c>
      <c r="BB7" s="2">
        <v>13767</v>
      </c>
      <c r="BC7" s="2">
        <v>13787</v>
      </c>
      <c r="BD7" s="2">
        <v>13807</v>
      </c>
      <c r="BE7" s="2">
        <v>13837</v>
      </c>
      <c r="BF7" s="2">
        <v>13872</v>
      </c>
      <c r="BG7" s="2">
        <v>13911</v>
      </c>
      <c r="BH7" s="2">
        <v>13963</v>
      </c>
      <c r="BI7" s="2">
        <v>14025</v>
      </c>
      <c r="BJ7" s="2">
        <v>14091</v>
      </c>
      <c r="BK7" s="2">
        <v>14172</v>
      </c>
      <c r="BL7" s="2">
        <v>14259</v>
      </c>
      <c r="BM7" s="2">
        <v>14349</v>
      </c>
      <c r="BN7" s="2">
        <v>14445</v>
      </c>
      <c r="BO7" s="2">
        <v>14542</v>
      </c>
      <c r="BP7" s="2">
        <v>14640</v>
      </c>
      <c r="BQ7" s="2">
        <v>14739</v>
      </c>
      <c r="BR7" s="2">
        <v>14838</v>
      </c>
      <c r="BS7" s="2">
        <v>14938</v>
      </c>
      <c r="BT7" s="2">
        <v>15037</v>
      </c>
      <c r="BU7" s="2">
        <v>15133</v>
      </c>
      <c r="BV7" s="2">
        <v>15226</v>
      </c>
      <c r="BW7" s="2">
        <v>15316</v>
      </c>
      <c r="BX7" s="2">
        <v>15400</v>
      </c>
      <c r="BY7" s="2">
        <v>15481</v>
      </c>
      <c r="BZ7" s="2">
        <v>15556</v>
      </c>
      <c r="CA7" s="2">
        <v>15624</v>
      </c>
      <c r="CB7" s="2">
        <v>15685</v>
      </c>
      <c r="CC7" s="2">
        <v>15742</v>
      </c>
    </row>
    <row r="8" spans="1:82" x14ac:dyDescent="0.25">
      <c r="A8" s="2" t="str">
        <f>"Overlijdens"</f>
        <v>Overlijdens</v>
      </c>
      <c r="B8" s="2">
        <v>9262</v>
      </c>
      <c r="C8" s="2">
        <v>9360</v>
      </c>
      <c r="D8" s="2">
        <v>9294</v>
      </c>
      <c r="E8" s="2">
        <v>9297</v>
      </c>
      <c r="F8" s="2">
        <v>9172</v>
      </c>
      <c r="G8" s="2">
        <v>9268</v>
      </c>
      <c r="H8" s="2">
        <v>9384</v>
      </c>
      <c r="I8" s="2">
        <v>9453</v>
      </c>
      <c r="J8" s="2">
        <v>9634</v>
      </c>
      <c r="K8" s="2">
        <v>9547</v>
      </c>
      <c r="L8" s="2">
        <v>9421</v>
      </c>
      <c r="M8" s="2">
        <v>9533</v>
      </c>
      <c r="N8" s="2">
        <v>9810</v>
      </c>
      <c r="O8" s="2">
        <v>9384</v>
      </c>
      <c r="P8" s="2">
        <v>9473</v>
      </c>
      <c r="Q8" s="2">
        <v>9073</v>
      </c>
      <c r="R8" s="2">
        <v>9214</v>
      </c>
      <c r="S8" s="2">
        <v>9523</v>
      </c>
      <c r="T8" s="2">
        <v>9552</v>
      </c>
      <c r="U8" s="2">
        <v>9679</v>
      </c>
      <c r="V8" s="2">
        <v>9585</v>
      </c>
      <c r="W8" s="2">
        <v>10010</v>
      </c>
      <c r="X8" s="2">
        <v>10176</v>
      </c>
      <c r="Y8" s="2">
        <v>9780</v>
      </c>
      <c r="Z8" s="2">
        <v>10285</v>
      </c>
      <c r="AA8" s="2">
        <v>10183</v>
      </c>
      <c r="AB8" s="2">
        <v>10267</v>
      </c>
      <c r="AC8" s="2">
        <v>10477</v>
      </c>
      <c r="AD8" s="2">
        <v>10532</v>
      </c>
      <c r="AE8" s="2">
        <v>10582</v>
      </c>
      <c r="AF8" s="2">
        <v>10621</v>
      </c>
      <c r="AG8" s="2">
        <v>10652</v>
      </c>
      <c r="AH8" s="2">
        <v>10672</v>
      </c>
      <c r="AI8" s="2">
        <v>10692</v>
      </c>
      <c r="AJ8" s="2">
        <v>10705</v>
      </c>
      <c r="AK8" s="2">
        <v>10718</v>
      </c>
      <c r="AL8" s="2">
        <v>10726</v>
      </c>
      <c r="AM8" s="2">
        <v>10741</v>
      </c>
      <c r="AN8" s="2">
        <v>10760</v>
      </c>
      <c r="AO8" s="2">
        <v>10787</v>
      </c>
      <c r="AP8" s="2">
        <v>10828</v>
      </c>
      <c r="AQ8" s="2">
        <v>10874</v>
      </c>
      <c r="AR8" s="2">
        <v>10936</v>
      </c>
      <c r="AS8" s="2">
        <v>11009</v>
      </c>
      <c r="AT8" s="2">
        <v>11098</v>
      </c>
      <c r="AU8" s="2">
        <v>11200</v>
      </c>
      <c r="AV8" s="2">
        <v>11307</v>
      </c>
      <c r="AW8" s="2">
        <v>11425</v>
      </c>
      <c r="AX8" s="2">
        <v>11544</v>
      </c>
      <c r="AY8" s="2">
        <v>11665</v>
      </c>
      <c r="AZ8" s="2">
        <v>11787</v>
      </c>
      <c r="BA8" s="2">
        <v>11908</v>
      </c>
      <c r="BB8" s="2">
        <v>12027</v>
      </c>
      <c r="BC8" s="2">
        <v>12143</v>
      </c>
      <c r="BD8" s="2">
        <v>12259</v>
      </c>
      <c r="BE8" s="2">
        <v>12369</v>
      </c>
      <c r="BF8" s="2">
        <v>12470</v>
      </c>
      <c r="BG8" s="2">
        <v>12566</v>
      </c>
      <c r="BH8" s="2">
        <v>12652</v>
      </c>
      <c r="BI8" s="2">
        <v>12733</v>
      </c>
      <c r="BJ8" s="2">
        <v>12801</v>
      </c>
      <c r="BK8" s="2">
        <v>12858</v>
      </c>
      <c r="BL8" s="2">
        <v>12900</v>
      </c>
      <c r="BM8" s="2">
        <v>12925</v>
      </c>
      <c r="BN8" s="2">
        <v>12931</v>
      </c>
      <c r="BO8" s="2">
        <v>12927</v>
      </c>
      <c r="BP8" s="2">
        <v>12901</v>
      </c>
      <c r="BQ8" s="2">
        <v>12862</v>
      </c>
      <c r="BR8" s="2">
        <v>12807</v>
      </c>
      <c r="BS8" s="2">
        <v>12745</v>
      </c>
      <c r="BT8" s="2">
        <v>12672</v>
      </c>
      <c r="BU8" s="2">
        <v>12596</v>
      </c>
      <c r="BV8" s="2">
        <v>12522</v>
      </c>
      <c r="BW8" s="2">
        <v>12451</v>
      </c>
      <c r="BX8" s="2">
        <v>12384</v>
      </c>
      <c r="BY8" s="2">
        <v>12325</v>
      </c>
      <c r="BZ8" s="2">
        <v>12271</v>
      </c>
      <c r="CA8" s="2">
        <v>12231</v>
      </c>
      <c r="CB8" s="2">
        <v>12201</v>
      </c>
      <c r="CC8" s="2">
        <v>12184</v>
      </c>
    </row>
    <row r="9" spans="1:82" x14ac:dyDescent="0.25">
      <c r="A9" s="2" t="str">
        <f>"Intern migratiesaldo"</f>
        <v>Intern migratiesaldo</v>
      </c>
      <c r="B9" s="2">
        <v>2892</v>
      </c>
      <c r="C9" s="2">
        <v>2606</v>
      </c>
      <c r="D9" s="2">
        <v>3178</v>
      </c>
      <c r="E9" s="2">
        <v>3077</v>
      </c>
      <c r="F9" s="2">
        <v>2545</v>
      </c>
      <c r="G9" s="2">
        <v>2668</v>
      </c>
      <c r="H9" s="2">
        <v>1966</v>
      </c>
      <c r="I9" s="2">
        <v>2183</v>
      </c>
      <c r="J9" s="2">
        <v>1651</v>
      </c>
      <c r="K9" s="2">
        <v>2018</v>
      </c>
      <c r="L9" s="2">
        <v>2604</v>
      </c>
      <c r="M9" s="2">
        <v>2406</v>
      </c>
      <c r="N9" s="2">
        <v>3085</v>
      </c>
      <c r="O9" s="2">
        <v>3317</v>
      </c>
      <c r="P9" s="2">
        <v>2564</v>
      </c>
      <c r="Q9" s="2">
        <v>3604</v>
      </c>
      <c r="R9" s="2">
        <v>3073</v>
      </c>
      <c r="S9" s="2">
        <v>3063</v>
      </c>
      <c r="T9" s="2">
        <v>3268</v>
      </c>
      <c r="U9" s="2">
        <v>2876</v>
      </c>
      <c r="V9" s="2">
        <v>3971</v>
      </c>
      <c r="W9" s="2">
        <v>4184</v>
      </c>
      <c r="X9" s="2">
        <v>2698</v>
      </c>
      <c r="Y9" s="2">
        <v>3743</v>
      </c>
      <c r="Z9" s="2">
        <v>4520</v>
      </c>
      <c r="AA9" s="2">
        <v>4908</v>
      </c>
      <c r="AB9" s="2">
        <v>5002</v>
      </c>
      <c r="AC9" s="2">
        <v>4738</v>
      </c>
      <c r="AD9" s="2">
        <v>4904</v>
      </c>
      <c r="AE9" s="2">
        <v>5054</v>
      </c>
      <c r="AF9" s="2">
        <v>5100</v>
      </c>
      <c r="AG9" s="2">
        <v>5101</v>
      </c>
      <c r="AH9" s="2">
        <v>5114</v>
      </c>
      <c r="AI9" s="2">
        <v>5110</v>
      </c>
      <c r="AJ9" s="2">
        <v>5098</v>
      </c>
      <c r="AK9" s="2">
        <v>5079</v>
      </c>
      <c r="AL9" s="2">
        <v>5053</v>
      </c>
      <c r="AM9" s="2">
        <v>5039</v>
      </c>
      <c r="AN9" s="2">
        <v>5034</v>
      </c>
      <c r="AO9" s="2">
        <v>5024</v>
      </c>
      <c r="AP9" s="2">
        <v>5016</v>
      </c>
      <c r="AQ9" s="2">
        <v>5010</v>
      </c>
      <c r="AR9" s="2">
        <v>5042</v>
      </c>
      <c r="AS9" s="2">
        <v>5057</v>
      </c>
      <c r="AT9" s="2">
        <v>5082</v>
      </c>
      <c r="AU9" s="2">
        <v>5117</v>
      </c>
      <c r="AV9" s="2">
        <v>5174</v>
      </c>
      <c r="AW9" s="2">
        <v>5210</v>
      </c>
      <c r="AX9" s="2">
        <v>5255</v>
      </c>
      <c r="AY9" s="2">
        <v>5283</v>
      </c>
      <c r="AZ9" s="2">
        <v>5322</v>
      </c>
      <c r="BA9" s="2">
        <v>5362</v>
      </c>
      <c r="BB9" s="2">
        <v>5378</v>
      </c>
      <c r="BC9" s="2">
        <v>5389</v>
      </c>
      <c r="BD9" s="2">
        <v>5395</v>
      </c>
      <c r="BE9" s="2">
        <v>5378</v>
      </c>
      <c r="BF9" s="2">
        <v>5359</v>
      </c>
      <c r="BG9" s="2">
        <v>5367</v>
      </c>
      <c r="BH9" s="2">
        <v>5349</v>
      </c>
      <c r="BI9" s="2">
        <v>5338</v>
      </c>
      <c r="BJ9" s="2">
        <v>5313</v>
      </c>
      <c r="BK9" s="2">
        <v>5299</v>
      </c>
      <c r="BL9" s="2">
        <v>5286</v>
      </c>
      <c r="BM9" s="2">
        <v>5279</v>
      </c>
      <c r="BN9" s="2">
        <v>5281</v>
      </c>
      <c r="BO9" s="2">
        <v>5274</v>
      </c>
      <c r="BP9" s="2">
        <v>5270</v>
      </c>
      <c r="BQ9" s="2">
        <v>5290</v>
      </c>
      <c r="BR9" s="2">
        <v>5297</v>
      </c>
      <c r="BS9" s="2">
        <v>5311</v>
      </c>
      <c r="BT9" s="2">
        <v>5317</v>
      </c>
      <c r="BU9" s="2">
        <v>5335</v>
      </c>
      <c r="BV9" s="2">
        <v>5340</v>
      </c>
      <c r="BW9" s="2">
        <v>5344</v>
      </c>
      <c r="BX9" s="2">
        <v>5364</v>
      </c>
      <c r="BY9" s="2">
        <v>5378</v>
      </c>
      <c r="BZ9" s="2">
        <v>5393</v>
      </c>
      <c r="CA9" s="2">
        <v>5398</v>
      </c>
      <c r="CB9" s="2">
        <v>5406</v>
      </c>
      <c r="CC9" s="2">
        <v>5419</v>
      </c>
    </row>
    <row r="10" spans="1:82" x14ac:dyDescent="0.25">
      <c r="A10" s="2" t="str">
        <f>"Interne immigratie"</f>
        <v>Interne immigratie</v>
      </c>
      <c r="B10" s="2">
        <v>21145</v>
      </c>
      <c r="C10" s="2">
        <v>22429</v>
      </c>
      <c r="D10" s="2">
        <v>23340</v>
      </c>
      <c r="E10" s="2">
        <v>23752</v>
      </c>
      <c r="F10" s="2">
        <v>23307</v>
      </c>
      <c r="G10" s="2">
        <v>23541</v>
      </c>
      <c r="H10" s="2">
        <v>23394</v>
      </c>
      <c r="I10" s="2">
        <v>23292</v>
      </c>
      <c r="J10" s="2">
        <v>23050</v>
      </c>
      <c r="K10" s="2">
        <v>22380</v>
      </c>
      <c r="L10" s="2">
        <v>23084</v>
      </c>
      <c r="M10" s="2">
        <v>24178</v>
      </c>
      <c r="N10" s="2">
        <v>24831</v>
      </c>
      <c r="O10" s="2">
        <v>25995</v>
      </c>
      <c r="P10" s="2">
        <v>26203</v>
      </c>
      <c r="Q10" s="2">
        <v>27512</v>
      </c>
      <c r="R10" s="2">
        <v>27821</v>
      </c>
      <c r="S10" s="2">
        <v>28300</v>
      </c>
      <c r="T10" s="2">
        <v>27817</v>
      </c>
      <c r="U10" s="2">
        <v>29496</v>
      </c>
      <c r="V10" s="2">
        <v>29965</v>
      </c>
      <c r="W10" s="2">
        <v>30426</v>
      </c>
      <c r="X10" s="2">
        <v>29288</v>
      </c>
      <c r="Y10" s="2">
        <v>30819</v>
      </c>
      <c r="Z10" s="2">
        <v>31239</v>
      </c>
      <c r="AA10" s="2">
        <v>32892</v>
      </c>
      <c r="AB10" s="2">
        <v>33421</v>
      </c>
      <c r="AC10" s="2">
        <v>32741</v>
      </c>
      <c r="AD10" s="2">
        <v>33063</v>
      </c>
      <c r="AE10" s="2">
        <v>33398</v>
      </c>
      <c r="AF10" s="2">
        <v>33574</v>
      </c>
      <c r="AG10" s="2">
        <v>33700</v>
      </c>
      <c r="AH10" s="2">
        <v>33817</v>
      </c>
      <c r="AI10" s="2">
        <v>33902</v>
      </c>
      <c r="AJ10" s="2">
        <v>33978</v>
      </c>
      <c r="AK10" s="2">
        <v>34036</v>
      </c>
      <c r="AL10" s="2">
        <v>34103</v>
      </c>
      <c r="AM10" s="2">
        <v>34203</v>
      </c>
      <c r="AN10" s="2">
        <v>34336</v>
      </c>
      <c r="AO10" s="2">
        <v>34486</v>
      </c>
      <c r="AP10" s="2">
        <v>34650</v>
      </c>
      <c r="AQ10" s="2">
        <v>34824</v>
      </c>
      <c r="AR10" s="2">
        <v>35027</v>
      </c>
      <c r="AS10" s="2">
        <v>35216</v>
      </c>
      <c r="AT10" s="2">
        <v>35404</v>
      </c>
      <c r="AU10" s="2">
        <v>35580</v>
      </c>
      <c r="AV10" s="2">
        <v>35760</v>
      </c>
      <c r="AW10" s="2">
        <v>35911</v>
      </c>
      <c r="AX10" s="2">
        <v>36055</v>
      </c>
      <c r="AY10" s="2">
        <v>36182</v>
      </c>
      <c r="AZ10" s="2">
        <v>36305</v>
      </c>
      <c r="BA10" s="2">
        <v>36430</v>
      </c>
      <c r="BB10" s="2">
        <v>36555</v>
      </c>
      <c r="BC10" s="2">
        <v>36676</v>
      </c>
      <c r="BD10" s="2">
        <v>36803</v>
      </c>
      <c r="BE10" s="2">
        <v>36923</v>
      </c>
      <c r="BF10" s="2">
        <v>37049</v>
      </c>
      <c r="BG10" s="2">
        <v>37189</v>
      </c>
      <c r="BH10" s="2">
        <v>37327</v>
      </c>
      <c r="BI10" s="2">
        <v>37469</v>
      </c>
      <c r="BJ10" s="2">
        <v>37604</v>
      </c>
      <c r="BK10" s="2">
        <v>37760</v>
      </c>
      <c r="BL10" s="2">
        <v>37918</v>
      </c>
      <c r="BM10" s="2">
        <v>38075</v>
      </c>
      <c r="BN10" s="2">
        <v>38246</v>
      </c>
      <c r="BO10" s="2">
        <v>38411</v>
      </c>
      <c r="BP10" s="2">
        <v>38576</v>
      </c>
      <c r="BQ10" s="2">
        <v>38753</v>
      </c>
      <c r="BR10" s="2">
        <v>38921</v>
      </c>
      <c r="BS10" s="2">
        <v>39096</v>
      </c>
      <c r="BT10" s="2">
        <v>39265</v>
      </c>
      <c r="BU10" s="2">
        <v>39432</v>
      </c>
      <c r="BV10" s="2">
        <v>39594</v>
      </c>
      <c r="BW10" s="2">
        <v>39757</v>
      </c>
      <c r="BX10" s="2">
        <v>39926</v>
      </c>
      <c r="BY10" s="2">
        <v>40083</v>
      </c>
      <c r="BZ10" s="2">
        <v>40234</v>
      </c>
      <c r="CA10" s="2">
        <v>40377</v>
      </c>
      <c r="CB10" s="2">
        <v>40520</v>
      </c>
      <c r="CC10" s="2">
        <v>40662</v>
      </c>
    </row>
    <row r="11" spans="1:82" x14ac:dyDescent="0.25">
      <c r="A11" s="2" t="str">
        <f>"Interne emigratie"</f>
        <v>Interne emigratie</v>
      </c>
      <c r="B11" s="2">
        <v>18253</v>
      </c>
      <c r="C11" s="2">
        <v>19823</v>
      </c>
      <c r="D11" s="2">
        <v>20162</v>
      </c>
      <c r="E11" s="2">
        <v>20675</v>
      </c>
      <c r="F11" s="2">
        <v>20762</v>
      </c>
      <c r="G11" s="2">
        <v>20873</v>
      </c>
      <c r="H11" s="2">
        <v>21428</v>
      </c>
      <c r="I11" s="2">
        <v>21109</v>
      </c>
      <c r="J11" s="2">
        <v>21399</v>
      </c>
      <c r="K11" s="2">
        <v>20362</v>
      </c>
      <c r="L11" s="2">
        <v>20480</v>
      </c>
      <c r="M11" s="2">
        <v>21772</v>
      </c>
      <c r="N11" s="2">
        <v>21746</v>
      </c>
      <c r="O11" s="2">
        <v>22678</v>
      </c>
      <c r="P11" s="2">
        <v>23639</v>
      </c>
      <c r="Q11" s="2">
        <v>23908</v>
      </c>
      <c r="R11" s="2">
        <v>24748</v>
      </c>
      <c r="S11" s="2">
        <v>25237</v>
      </c>
      <c r="T11" s="2">
        <v>24549</v>
      </c>
      <c r="U11" s="2">
        <v>26620</v>
      </c>
      <c r="V11" s="2">
        <v>25994</v>
      </c>
      <c r="W11" s="2">
        <v>26242</v>
      </c>
      <c r="X11" s="2">
        <v>26590</v>
      </c>
      <c r="Y11" s="2">
        <v>27076</v>
      </c>
      <c r="Z11" s="2">
        <v>26719</v>
      </c>
      <c r="AA11" s="2">
        <v>27984</v>
      </c>
      <c r="AB11" s="2">
        <v>28419</v>
      </c>
      <c r="AC11" s="2">
        <v>28003</v>
      </c>
      <c r="AD11" s="2">
        <v>28159</v>
      </c>
      <c r="AE11" s="2">
        <v>28344</v>
      </c>
      <c r="AF11" s="2">
        <v>28474</v>
      </c>
      <c r="AG11" s="2">
        <v>28599</v>
      </c>
      <c r="AH11" s="2">
        <v>28703</v>
      </c>
      <c r="AI11" s="2">
        <v>28792</v>
      </c>
      <c r="AJ11" s="2">
        <v>28880</v>
      </c>
      <c r="AK11" s="2">
        <v>28957</v>
      </c>
      <c r="AL11" s="2">
        <v>29050</v>
      </c>
      <c r="AM11" s="2">
        <v>29164</v>
      </c>
      <c r="AN11" s="2">
        <v>29302</v>
      </c>
      <c r="AO11" s="2">
        <v>29462</v>
      </c>
      <c r="AP11" s="2">
        <v>29634</v>
      </c>
      <c r="AQ11" s="2">
        <v>29814</v>
      </c>
      <c r="AR11" s="2">
        <v>29985</v>
      </c>
      <c r="AS11" s="2">
        <v>30159</v>
      </c>
      <c r="AT11" s="2">
        <v>30322</v>
      </c>
      <c r="AU11" s="2">
        <v>30463</v>
      </c>
      <c r="AV11" s="2">
        <v>30586</v>
      </c>
      <c r="AW11" s="2">
        <v>30701</v>
      </c>
      <c r="AX11" s="2">
        <v>30800</v>
      </c>
      <c r="AY11" s="2">
        <v>30899</v>
      </c>
      <c r="AZ11" s="2">
        <v>30983</v>
      </c>
      <c r="BA11" s="2">
        <v>31068</v>
      </c>
      <c r="BB11" s="2">
        <v>31177</v>
      </c>
      <c r="BC11" s="2">
        <v>31287</v>
      </c>
      <c r="BD11" s="2">
        <v>31408</v>
      </c>
      <c r="BE11" s="2">
        <v>31545</v>
      </c>
      <c r="BF11" s="2">
        <v>31690</v>
      </c>
      <c r="BG11" s="2">
        <v>31822</v>
      </c>
      <c r="BH11" s="2">
        <v>31978</v>
      </c>
      <c r="BI11" s="2">
        <v>32131</v>
      </c>
      <c r="BJ11" s="2">
        <v>32291</v>
      </c>
      <c r="BK11" s="2">
        <v>32461</v>
      </c>
      <c r="BL11" s="2">
        <v>32632</v>
      </c>
      <c r="BM11" s="2">
        <v>32796</v>
      </c>
      <c r="BN11" s="2">
        <v>32965</v>
      </c>
      <c r="BO11" s="2">
        <v>33137</v>
      </c>
      <c r="BP11" s="2">
        <v>33306</v>
      </c>
      <c r="BQ11" s="2">
        <v>33463</v>
      </c>
      <c r="BR11" s="2">
        <v>33624</v>
      </c>
      <c r="BS11" s="2">
        <v>33785</v>
      </c>
      <c r="BT11" s="2">
        <v>33948</v>
      </c>
      <c r="BU11" s="2">
        <v>34097</v>
      </c>
      <c r="BV11" s="2">
        <v>34254</v>
      </c>
      <c r="BW11" s="2">
        <v>34413</v>
      </c>
      <c r="BX11" s="2">
        <v>34562</v>
      </c>
      <c r="BY11" s="2">
        <v>34705</v>
      </c>
      <c r="BZ11" s="2">
        <v>34841</v>
      </c>
      <c r="CA11" s="2">
        <v>34979</v>
      </c>
      <c r="CB11" s="2">
        <v>35114</v>
      </c>
      <c r="CC11" s="2">
        <v>35243</v>
      </c>
    </row>
    <row r="12" spans="1:82" x14ac:dyDescent="0.25">
      <c r="A12" s="2" t="str">
        <f>"Extern migratiesaldo"</f>
        <v>Extern migratiesaldo</v>
      </c>
      <c r="B12" s="2">
        <v>1005</v>
      </c>
      <c r="C12" s="2">
        <v>1388</v>
      </c>
      <c r="D12" s="2">
        <v>1160</v>
      </c>
      <c r="E12" s="2">
        <v>1071</v>
      </c>
      <c r="F12" s="2">
        <v>285</v>
      </c>
      <c r="G12" s="2">
        <v>922</v>
      </c>
      <c r="H12" s="2">
        <v>-252</v>
      </c>
      <c r="I12" s="2">
        <v>240</v>
      </c>
      <c r="J12" s="2">
        <v>147</v>
      </c>
      <c r="K12" s="2">
        <v>617</v>
      </c>
      <c r="L12" s="2">
        <v>769</v>
      </c>
      <c r="M12" s="2">
        <v>1601</v>
      </c>
      <c r="N12" s="2">
        <v>185</v>
      </c>
      <c r="O12" s="2">
        <v>1066</v>
      </c>
      <c r="P12" s="2">
        <v>1898</v>
      </c>
      <c r="Q12" s="2">
        <v>2308</v>
      </c>
      <c r="R12" s="2">
        <v>2264</v>
      </c>
      <c r="S12" s="2">
        <v>3482</v>
      </c>
      <c r="T12" s="2">
        <v>2851</v>
      </c>
      <c r="U12" s="2">
        <v>4388</v>
      </c>
      <c r="V12" s="2">
        <v>2700</v>
      </c>
      <c r="W12" s="2">
        <v>987</v>
      </c>
      <c r="X12" s="2">
        <v>1852</v>
      </c>
      <c r="Y12" s="2">
        <v>1586</v>
      </c>
      <c r="Z12" s="2">
        <v>2047</v>
      </c>
      <c r="AA12" s="2">
        <v>2198</v>
      </c>
      <c r="AB12" s="2">
        <v>2936</v>
      </c>
      <c r="AC12" s="2">
        <v>2233</v>
      </c>
      <c r="AD12" s="2">
        <v>2003</v>
      </c>
      <c r="AE12" s="2">
        <v>1810</v>
      </c>
      <c r="AF12" s="2">
        <v>1206</v>
      </c>
      <c r="AG12" s="2">
        <v>691</v>
      </c>
      <c r="AH12" s="2">
        <v>229</v>
      </c>
      <c r="AI12" s="2">
        <v>-161</v>
      </c>
      <c r="AJ12" s="2">
        <v>-512</v>
      </c>
      <c r="AK12" s="2">
        <v>-816</v>
      </c>
      <c r="AL12" s="2">
        <v>-775</v>
      </c>
      <c r="AM12" s="2">
        <v>-758</v>
      </c>
      <c r="AN12" s="2">
        <v>-757</v>
      </c>
      <c r="AO12" s="2">
        <v>-750</v>
      </c>
      <c r="AP12" s="2">
        <v>-663</v>
      </c>
      <c r="AQ12" s="2">
        <v>-585</v>
      </c>
      <c r="AR12" s="2">
        <v>-519</v>
      </c>
      <c r="AS12" s="2">
        <v>-454</v>
      </c>
      <c r="AT12" s="2">
        <v>-395</v>
      </c>
      <c r="AU12" s="2">
        <v>-441</v>
      </c>
      <c r="AV12" s="2">
        <v>-480</v>
      </c>
      <c r="AW12" s="2">
        <v>-510</v>
      </c>
      <c r="AX12" s="2">
        <v>-540</v>
      </c>
      <c r="AY12" s="2">
        <v>-568</v>
      </c>
      <c r="AZ12" s="2">
        <v>-588</v>
      </c>
      <c r="BA12" s="2">
        <v>-611</v>
      </c>
      <c r="BB12" s="2">
        <v>-635</v>
      </c>
      <c r="BC12" s="2">
        <v>-655</v>
      </c>
      <c r="BD12" s="2">
        <v>-674</v>
      </c>
      <c r="BE12" s="2">
        <v>-687</v>
      </c>
      <c r="BF12" s="2">
        <v>-706</v>
      </c>
      <c r="BG12" s="2">
        <v>-724</v>
      </c>
      <c r="BH12" s="2">
        <v>-740</v>
      </c>
      <c r="BI12" s="2">
        <v>-756</v>
      </c>
      <c r="BJ12" s="2">
        <v>-771</v>
      </c>
      <c r="BK12" s="2">
        <v>-784</v>
      </c>
      <c r="BL12" s="2">
        <v>-801</v>
      </c>
      <c r="BM12" s="2">
        <v>-810</v>
      </c>
      <c r="BN12" s="2">
        <v>-825</v>
      </c>
      <c r="BO12" s="2">
        <v>-834</v>
      </c>
      <c r="BP12" s="2">
        <v>-851</v>
      </c>
      <c r="BQ12" s="2">
        <v>-864</v>
      </c>
      <c r="BR12" s="2">
        <v>-873</v>
      </c>
      <c r="BS12" s="2">
        <v>-886</v>
      </c>
      <c r="BT12" s="2">
        <v>-897</v>
      </c>
      <c r="BU12" s="2">
        <v>-907</v>
      </c>
      <c r="BV12" s="2">
        <v>-917</v>
      </c>
      <c r="BW12" s="2">
        <v>-925</v>
      </c>
      <c r="BX12" s="2">
        <v>-935</v>
      </c>
      <c r="BY12" s="2">
        <v>-939</v>
      </c>
      <c r="BZ12" s="2">
        <v>-946</v>
      </c>
      <c r="CA12" s="2">
        <v>-954</v>
      </c>
      <c r="CB12" s="2">
        <v>-958</v>
      </c>
      <c r="CC12" s="2">
        <v>-964</v>
      </c>
    </row>
    <row r="13" spans="1:82" x14ac:dyDescent="0.25">
      <c r="A13" s="2" t="str">
        <f>"Externe immigratie"</f>
        <v>Externe immigratie</v>
      </c>
      <c r="B13" s="2">
        <v>7000</v>
      </c>
      <c r="C13" s="2">
        <v>7239</v>
      </c>
      <c r="D13" s="2">
        <v>7098</v>
      </c>
      <c r="E13" s="2">
        <v>7414</v>
      </c>
      <c r="F13" s="2">
        <v>6918</v>
      </c>
      <c r="G13" s="2">
        <v>7193</v>
      </c>
      <c r="H13" s="2">
        <v>7061</v>
      </c>
      <c r="I13" s="2">
        <v>7411</v>
      </c>
      <c r="J13" s="2">
        <v>7842</v>
      </c>
      <c r="K13" s="2">
        <v>8096</v>
      </c>
      <c r="L13" s="2">
        <v>8725</v>
      </c>
      <c r="M13" s="2">
        <v>8876</v>
      </c>
      <c r="N13" s="2">
        <v>9017</v>
      </c>
      <c r="O13" s="2">
        <v>9441</v>
      </c>
      <c r="P13" s="2">
        <v>10282</v>
      </c>
      <c r="Q13" s="2">
        <v>10731</v>
      </c>
      <c r="R13" s="2">
        <v>11436</v>
      </c>
      <c r="S13" s="2">
        <v>12389</v>
      </c>
      <c r="T13" s="2">
        <v>12462</v>
      </c>
      <c r="U13" s="2">
        <v>12487</v>
      </c>
      <c r="V13" s="2">
        <v>12400</v>
      </c>
      <c r="W13" s="2">
        <v>11750</v>
      </c>
      <c r="X13" s="2">
        <v>12127</v>
      </c>
      <c r="Y13" s="2">
        <v>12465</v>
      </c>
      <c r="Z13" s="2">
        <v>13007</v>
      </c>
      <c r="AA13" s="2">
        <v>13232</v>
      </c>
      <c r="AB13" s="2">
        <v>13993</v>
      </c>
      <c r="AC13" s="2">
        <v>13787</v>
      </c>
      <c r="AD13" s="2">
        <v>14033</v>
      </c>
      <c r="AE13" s="2">
        <v>14309</v>
      </c>
      <c r="AF13" s="2">
        <v>14148</v>
      </c>
      <c r="AG13" s="2">
        <v>13995</v>
      </c>
      <c r="AH13" s="2">
        <v>13842</v>
      </c>
      <c r="AI13" s="2">
        <v>13693</v>
      </c>
      <c r="AJ13" s="2">
        <v>13542</v>
      </c>
      <c r="AK13" s="2">
        <v>13418</v>
      </c>
      <c r="AL13" s="2">
        <v>13293</v>
      </c>
      <c r="AM13" s="2">
        <v>13174</v>
      </c>
      <c r="AN13" s="2">
        <v>13054</v>
      </c>
      <c r="AO13" s="2">
        <v>12939</v>
      </c>
      <c r="AP13" s="2">
        <v>12941</v>
      </c>
      <c r="AQ13" s="2">
        <v>12946</v>
      </c>
      <c r="AR13" s="2">
        <v>12949</v>
      </c>
      <c r="AS13" s="2">
        <v>12960</v>
      </c>
      <c r="AT13" s="2">
        <v>12970</v>
      </c>
      <c r="AU13" s="2">
        <v>12981</v>
      </c>
      <c r="AV13" s="2">
        <v>12995</v>
      </c>
      <c r="AW13" s="2">
        <v>13009</v>
      </c>
      <c r="AX13" s="2">
        <v>13026</v>
      </c>
      <c r="AY13" s="2">
        <v>13041</v>
      </c>
      <c r="AZ13" s="2">
        <v>13063</v>
      </c>
      <c r="BA13" s="2">
        <v>13083</v>
      </c>
      <c r="BB13" s="2">
        <v>13104</v>
      </c>
      <c r="BC13" s="2">
        <v>13129</v>
      </c>
      <c r="BD13" s="2">
        <v>13153</v>
      </c>
      <c r="BE13" s="2">
        <v>13182</v>
      </c>
      <c r="BF13" s="2">
        <v>13209</v>
      </c>
      <c r="BG13" s="2">
        <v>13239</v>
      </c>
      <c r="BH13" s="2">
        <v>13270</v>
      </c>
      <c r="BI13" s="2">
        <v>13302</v>
      </c>
      <c r="BJ13" s="2">
        <v>13334</v>
      </c>
      <c r="BK13" s="2">
        <v>13368</v>
      </c>
      <c r="BL13" s="2">
        <v>13401</v>
      </c>
      <c r="BM13" s="2">
        <v>13434</v>
      </c>
      <c r="BN13" s="2">
        <v>13469</v>
      </c>
      <c r="BO13" s="2">
        <v>13503</v>
      </c>
      <c r="BP13" s="2">
        <v>13536</v>
      </c>
      <c r="BQ13" s="2">
        <v>13569</v>
      </c>
      <c r="BR13" s="2">
        <v>13603</v>
      </c>
      <c r="BS13" s="2">
        <v>13636</v>
      </c>
      <c r="BT13" s="2">
        <v>13670</v>
      </c>
      <c r="BU13" s="2">
        <v>13703</v>
      </c>
      <c r="BV13" s="2">
        <v>13737</v>
      </c>
      <c r="BW13" s="2">
        <v>13769</v>
      </c>
      <c r="BX13" s="2">
        <v>13801</v>
      </c>
      <c r="BY13" s="2">
        <v>13835</v>
      </c>
      <c r="BZ13" s="2">
        <v>13866</v>
      </c>
      <c r="CA13" s="2">
        <v>13897</v>
      </c>
      <c r="CB13" s="2">
        <v>13927</v>
      </c>
      <c r="CC13" s="2">
        <v>13960</v>
      </c>
    </row>
    <row r="14" spans="1:82" x14ac:dyDescent="0.25">
      <c r="A14" s="2" t="str">
        <f>"Externe emigratie"</f>
        <v>Externe emigratie</v>
      </c>
      <c r="B14" s="2">
        <v>5995</v>
      </c>
      <c r="C14" s="2">
        <v>5851</v>
      </c>
      <c r="D14" s="2">
        <v>5938</v>
      </c>
      <c r="E14" s="2">
        <v>6343</v>
      </c>
      <c r="F14" s="2">
        <v>6633</v>
      </c>
      <c r="G14" s="2">
        <v>6271</v>
      </c>
      <c r="H14" s="2">
        <v>7313</v>
      </c>
      <c r="I14" s="2">
        <v>7171</v>
      </c>
      <c r="J14" s="2">
        <v>7695</v>
      </c>
      <c r="K14" s="2">
        <v>7479</v>
      </c>
      <c r="L14" s="2">
        <v>7956</v>
      </c>
      <c r="M14" s="2">
        <v>7275</v>
      </c>
      <c r="N14" s="2">
        <v>8832</v>
      </c>
      <c r="O14" s="2">
        <v>8375</v>
      </c>
      <c r="P14" s="2">
        <v>8384</v>
      </c>
      <c r="Q14" s="2">
        <v>8423</v>
      </c>
      <c r="R14" s="2">
        <v>9172</v>
      </c>
      <c r="S14" s="2">
        <v>8907</v>
      </c>
      <c r="T14" s="2">
        <v>9611</v>
      </c>
      <c r="U14" s="2">
        <v>8099</v>
      </c>
      <c r="V14" s="2">
        <v>9700</v>
      </c>
      <c r="W14" s="2">
        <v>10763</v>
      </c>
      <c r="X14" s="2">
        <v>10275</v>
      </c>
      <c r="Y14" s="2">
        <v>10879</v>
      </c>
      <c r="Z14" s="2">
        <v>10960</v>
      </c>
      <c r="AA14" s="2">
        <v>11034</v>
      </c>
      <c r="AB14" s="2">
        <v>11057</v>
      </c>
      <c r="AC14" s="2">
        <v>11554</v>
      </c>
      <c r="AD14" s="2">
        <v>12030</v>
      </c>
      <c r="AE14" s="2">
        <v>12499</v>
      </c>
      <c r="AF14" s="2">
        <v>12942</v>
      </c>
      <c r="AG14" s="2">
        <v>13304</v>
      </c>
      <c r="AH14" s="2">
        <v>13613</v>
      </c>
      <c r="AI14" s="2">
        <v>13854</v>
      </c>
      <c r="AJ14" s="2">
        <v>14054</v>
      </c>
      <c r="AK14" s="2">
        <v>14234</v>
      </c>
      <c r="AL14" s="2">
        <v>14068</v>
      </c>
      <c r="AM14" s="2">
        <v>13932</v>
      </c>
      <c r="AN14" s="2">
        <v>13811</v>
      </c>
      <c r="AO14" s="2">
        <v>13689</v>
      </c>
      <c r="AP14" s="2">
        <v>13604</v>
      </c>
      <c r="AQ14" s="2">
        <v>13531</v>
      </c>
      <c r="AR14" s="2">
        <v>13468</v>
      </c>
      <c r="AS14" s="2">
        <v>13414</v>
      </c>
      <c r="AT14" s="2">
        <v>13365</v>
      </c>
      <c r="AU14" s="2">
        <v>13422</v>
      </c>
      <c r="AV14" s="2">
        <v>13475</v>
      </c>
      <c r="AW14" s="2">
        <v>13519</v>
      </c>
      <c r="AX14" s="2">
        <v>13566</v>
      </c>
      <c r="AY14" s="2">
        <v>13609</v>
      </c>
      <c r="AZ14" s="2">
        <v>13651</v>
      </c>
      <c r="BA14" s="2">
        <v>13694</v>
      </c>
      <c r="BB14" s="2">
        <v>13739</v>
      </c>
      <c r="BC14" s="2">
        <v>13784</v>
      </c>
      <c r="BD14" s="2">
        <v>13827</v>
      </c>
      <c r="BE14" s="2">
        <v>13869</v>
      </c>
      <c r="BF14" s="2">
        <v>13915</v>
      </c>
      <c r="BG14" s="2">
        <v>13963</v>
      </c>
      <c r="BH14" s="2">
        <v>14010</v>
      </c>
      <c r="BI14" s="2">
        <v>14058</v>
      </c>
      <c r="BJ14" s="2">
        <v>14105</v>
      </c>
      <c r="BK14" s="2">
        <v>14152</v>
      </c>
      <c r="BL14" s="2">
        <v>14202</v>
      </c>
      <c r="BM14" s="2">
        <v>14244</v>
      </c>
      <c r="BN14" s="2">
        <v>14294</v>
      </c>
      <c r="BO14" s="2">
        <v>14337</v>
      </c>
      <c r="BP14" s="2">
        <v>14387</v>
      </c>
      <c r="BQ14" s="2">
        <v>14433</v>
      </c>
      <c r="BR14" s="2">
        <v>14476</v>
      </c>
      <c r="BS14" s="2">
        <v>14522</v>
      </c>
      <c r="BT14" s="2">
        <v>14567</v>
      </c>
      <c r="BU14" s="2">
        <v>14610</v>
      </c>
      <c r="BV14" s="2">
        <v>14654</v>
      </c>
      <c r="BW14" s="2">
        <v>14694</v>
      </c>
      <c r="BX14" s="2">
        <v>14736</v>
      </c>
      <c r="BY14" s="2">
        <v>14774</v>
      </c>
      <c r="BZ14" s="2">
        <v>14812</v>
      </c>
      <c r="CA14" s="2">
        <v>14851</v>
      </c>
      <c r="CB14" s="2">
        <v>14885</v>
      </c>
      <c r="CC14" s="2">
        <v>14924</v>
      </c>
    </row>
    <row r="15" spans="1:82" x14ac:dyDescent="0.25">
      <c r="A15" s="2" t="str">
        <f>"Toename van de bevolking"</f>
        <v>Toename van de bevolking</v>
      </c>
      <c r="B15" s="2">
        <v>6034</v>
      </c>
      <c r="C15" s="2">
        <v>5899</v>
      </c>
      <c r="D15" s="2">
        <v>5987</v>
      </c>
      <c r="E15" s="2">
        <v>5727</v>
      </c>
      <c r="F15" s="2">
        <v>4451</v>
      </c>
      <c r="G15" s="2">
        <v>5126</v>
      </c>
      <c r="H15" s="2">
        <v>3115</v>
      </c>
      <c r="I15" s="2">
        <v>3494</v>
      </c>
      <c r="J15" s="2">
        <v>2807</v>
      </c>
      <c r="K15" s="2">
        <v>3650</v>
      </c>
      <c r="L15" s="2">
        <v>4430</v>
      </c>
      <c r="M15" s="2">
        <v>4877</v>
      </c>
      <c r="N15" s="2">
        <v>3885</v>
      </c>
      <c r="O15" s="2">
        <v>5725</v>
      </c>
      <c r="P15" s="2">
        <v>5998</v>
      </c>
      <c r="Q15" s="2">
        <v>8100</v>
      </c>
      <c r="R15" s="2">
        <v>7653</v>
      </c>
      <c r="S15" s="2">
        <v>8602</v>
      </c>
      <c r="T15" s="2">
        <v>7981</v>
      </c>
      <c r="U15" s="2">
        <v>9286</v>
      </c>
      <c r="V15" s="2">
        <v>8405</v>
      </c>
      <c r="W15" s="2">
        <v>6544</v>
      </c>
      <c r="X15" s="2">
        <v>5981</v>
      </c>
      <c r="Y15" s="2">
        <v>6990</v>
      </c>
      <c r="Z15" s="2">
        <v>7410</v>
      </c>
      <c r="AA15" s="2">
        <v>8266</v>
      </c>
      <c r="AB15" s="2">
        <v>8834</v>
      </c>
      <c r="AC15" s="2">
        <v>7781</v>
      </c>
      <c r="AD15" s="2">
        <v>7822</v>
      </c>
      <c r="AE15" s="2">
        <v>7889</v>
      </c>
      <c r="AF15" s="2">
        <v>7448</v>
      </c>
      <c r="AG15" s="2">
        <v>7052</v>
      </c>
      <c r="AH15" s="2">
        <v>6706</v>
      </c>
      <c r="AI15" s="2">
        <v>6404</v>
      </c>
      <c r="AJ15" s="2">
        <v>6132</v>
      </c>
      <c r="AK15" s="2">
        <v>5895</v>
      </c>
      <c r="AL15" s="2">
        <v>6003</v>
      </c>
      <c r="AM15" s="2">
        <v>6108</v>
      </c>
      <c r="AN15" s="2">
        <v>6221</v>
      </c>
      <c r="AO15" s="2">
        <v>6348</v>
      </c>
      <c r="AP15" s="2">
        <v>6442</v>
      </c>
      <c r="AQ15" s="2">
        <v>6540</v>
      </c>
      <c r="AR15" s="2">
        <v>6659</v>
      </c>
      <c r="AS15" s="2">
        <v>6763</v>
      </c>
      <c r="AT15" s="2">
        <v>6857</v>
      </c>
      <c r="AU15" s="2">
        <v>6847</v>
      </c>
      <c r="AV15" s="2">
        <v>6845</v>
      </c>
      <c r="AW15" s="2">
        <v>6814</v>
      </c>
      <c r="AX15" s="2">
        <v>6781</v>
      </c>
      <c r="AY15" s="2">
        <v>6717</v>
      </c>
      <c r="AZ15" s="2">
        <v>6654</v>
      </c>
      <c r="BA15" s="2">
        <v>6584</v>
      </c>
      <c r="BB15" s="2">
        <v>6483</v>
      </c>
      <c r="BC15" s="2">
        <v>6378</v>
      </c>
      <c r="BD15" s="2">
        <v>6269</v>
      </c>
      <c r="BE15" s="2">
        <v>6159</v>
      </c>
      <c r="BF15" s="2">
        <v>6055</v>
      </c>
      <c r="BG15" s="2">
        <v>5988</v>
      </c>
      <c r="BH15" s="2">
        <v>5920</v>
      </c>
      <c r="BI15" s="2">
        <v>5874</v>
      </c>
      <c r="BJ15" s="2">
        <v>5832</v>
      </c>
      <c r="BK15" s="2">
        <v>5829</v>
      </c>
      <c r="BL15" s="2">
        <v>5844</v>
      </c>
      <c r="BM15" s="2">
        <v>5893</v>
      </c>
      <c r="BN15" s="2">
        <v>5970</v>
      </c>
      <c r="BO15" s="2">
        <v>6055</v>
      </c>
      <c r="BP15" s="2">
        <v>6158</v>
      </c>
      <c r="BQ15" s="2">
        <v>6303</v>
      </c>
      <c r="BR15" s="2">
        <v>6455</v>
      </c>
      <c r="BS15" s="2">
        <v>6618</v>
      </c>
      <c r="BT15" s="2">
        <v>6785</v>
      </c>
      <c r="BU15" s="2">
        <v>6965</v>
      </c>
      <c r="BV15" s="2">
        <v>7127</v>
      </c>
      <c r="BW15" s="2">
        <v>7284</v>
      </c>
      <c r="BX15" s="2">
        <v>7445</v>
      </c>
      <c r="BY15" s="2">
        <v>7595</v>
      </c>
      <c r="BZ15" s="2">
        <v>7732</v>
      </c>
      <c r="CA15" s="2">
        <v>7837</v>
      </c>
      <c r="CB15" s="2">
        <v>7932</v>
      </c>
      <c r="CC15" s="2">
        <v>8013</v>
      </c>
    </row>
    <row r="16" spans="1:82" x14ac:dyDescent="0.25">
      <c r="A16" s="2" t="str">
        <f>"Statistische aanpassing"</f>
        <v>Statistische aanpassing</v>
      </c>
      <c r="B16" s="2">
        <v>-63</v>
      </c>
      <c r="C16" s="2">
        <v>88</v>
      </c>
      <c r="D16" s="2">
        <v>322</v>
      </c>
      <c r="E16" s="2">
        <v>287</v>
      </c>
      <c r="F16" s="2">
        <v>-531</v>
      </c>
      <c r="G16" s="2">
        <v>380</v>
      </c>
      <c r="H16" s="2">
        <v>75</v>
      </c>
      <c r="I16" s="2">
        <v>212</v>
      </c>
      <c r="J16" s="2">
        <v>309</v>
      </c>
      <c r="K16" s="2">
        <v>49</v>
      </c>
      <c r="L16" s="2">
        <v>-12</v>
      </c>
      <c r="M16" s="2">
        <v>141</v>
      </c>
      <c r="N16" s="2">
        <v>180</v>
      </c>
      <c r="O16" s="2">
        <v>157</v>
      </c>
      <c r="P16" s="2">
        <v>349</v>
      </c>
      <c r="Q16" s="2">
        <v>234</v>
      </c>
      <c r="R16" s="2">
        <v>112</v>
      </c>
      <c r="S16" s="2">
        <v>4</v>
      </c>
      <c r="T16" s="2">
        <v>105</v>
      </c>
      <c r="U16" s="2">
        <v>236</v>
      </c>
      <c r="V16" s="2">
        <v>-100</v>
      </c>
      <c r="W16" s="2">
        <v>-15</v>
      </c>
      <c r="X16" s="2">
        <v>5</v>
      </c>
      <c r="Y16" s="2">
        <v>43</v>
      </c>
      <c r="Z16" s="2">
        <v>-16</v>
      </c>
      <c r="AA16" s="2">
        <v>-110</v>
      </c>
      <c r="AB16" s="2">
        <v>-194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</row>
    <row r="17" spans="1:82" ht="15.75" thickBot="1" x14ac:dyDescent="0.3">
      <c r="A17" s="3" t="str">
        <f>"Bevolking op 31/12"</f>
        <v>Bevolking op 31/12</v>
      </c>
      <c r="B17" s="3">
        <v>976956</v>
      </c>
      <c r="C17" s="3">
        <v>982943</v>
      </c>
      <c r="D17" s="3">
        <v>989252</v>
      </c>
      <c r="E17" s="3">
        <v>995266</v>
      </c>
      <c r="F17" s="3">
        <v>999186</v>
      </c>
      <c r="G17" s="3">
        <v>1004692</v>
      </c>
      <c r="H17" s="3">
        <v>1007882</v>
      </c>
      <c r="I17" s="3">
        <v>1011588</v>
      </c>
      <c r="J17" s="3">
        <v>1014704</v>
      </c>
      <c r="K17" s="3">
        <v>1018403</v>
      </c>
      <c r="L17" s="3">
        <v>1022821</v>
      </c>
      <c r="M17" s="3">
        <v>1027839</v>
      </c>
      <c r="N17" s="3">
        <v>1031904</v>
      </c>
      <c r="O17" s="3">
        <v>1037786</v>
      </c>
      <c r="P17" s="3">
        <v>1044133</v>
      </c>
      <c r="Q17" s="3">
        <v>1052467</v>
      </c>
      <c r="R17" s="3">
        <v>1060232</v>
      </c>
      <c r="S17" s="3">
        <v>1068838</v>
      </c>
      <c r="T17" s="3">
        <v>1076924</v>
      </c>
      <c r="U17" s="3">
        <v>1086446</v>
      </c>
      <c r="V17" s="3">
        <v>1094751</v>
      </c>
      <c r="W17" s="3">
        <v>1101280</v>
      </c>
      <c r="X17" s="3">
        <v>1107266</v>
      </c>
      <c r="Y17" s="3">
        <v>1114299</v>
      </c>
      <c r="Z17" s="3">
        <v>1121693</v>
      </c>
      <c r="AA17" s="3">
        <v>1129849</v>
      </c>
      <c r="AB17" s="3">
        <v>1138489</v>
      </c>
      <c r="AC17" s="3">
        <v>1146270</v>
      </c>
      <c r="AD17" s="3">
        <v>1154092</v>
      </c>
      <c r="AE17" s="3">
        <v>1161981</v>
      </c>
      <c r="AF17" s="3">
        <v>1169429</v>
      </c>
      <c r="AG17" s="3">
        <v>1176481</v>
      </c>
      <c r="AH17" s="3">
        <v>1183187</v>
      </c>
      <c r="AI17" s="3">
        <v>1189591</v>
      </c>
      <c r="AJ17" s="3">
        <v>1195723</v>
      </c>
      <c r="AK17" s="3">
        <v>1201618</v>
      </c>
      <c r="AL17" s="3">
        <v>1207621</v>
      </c>
      <c r="AM17" s="3">
        <v>1213729</v>
      </c>
      <c r="AN17" s="3">
        <v>1219950</v>
      </c>
      <c r="AO17" s="3">
        <v>1226298</v>
      </c>
      <c r="AP17" s="3">
        <v>1232740</v>
      </c>
      <c r="AQ17" s="3">
        <v>1239280</v>
      </c>
      <c r="AR17" s="3">
        <v>1245939</v>
      </c>
      <c r="AS17" s="3">
        <v>1252702</v>
      </c>
      <c r="AT17" s="3">
        <v>1259559</v>
      </c>
      <c r="AU17" s="3">
        <v>1266406</v>
      </c>
      <c r="AV17" s="3">
        <v>1273251</v>
      </c>
      <c r="AW17" s="3">
        <v>1280065</v>
      </c>
      <c r="AX17" s="3">
        <v>1286846</v>
      </c>
      <c r="AY17" s="3">
        <v>1293563</v>
      </c>
      <c r="AZ17" s="3">
        <v>1300217</v>
      </c>
      <c r="BA17" s="3">
        <v>1306801</v>
      </c>
      <c r="BB17" s="3">
        <v>1313284</v>
      </c>
      <c r="BC17" s="3">
        <v>1319662</v>
      </c>
      <c r="BD17" s="3">
        <v>1325931</v>
      </c>
      <c r="BE17" s="3">
        <v>1332090</v>
      </c>
      <c r="BF17" s="3">
        <v>1338145</v>
      </c>
      <c r="BG17" s="3">
        <v>1344133</v>
      </c>
      <c r="BH17" s="3">
        <v>1350053</v>
      </c>
      <c r="BI17" s="3">
        <v>1355927</v>
      </c>
      <c r="BJ17" s="3">
        <v>1361759</v>
      </c>
      <c r="BK17" s="3">
        <v>1367588</v>
      </c>
      <c r="BL17" s="3">
        <v>1373432</v>
      </c>
      <c r="BM17" s="3">
        <v>1379325</v>
      </c>
      <c r="BN17" s="3">
        <v>1385295</v>
      </c>
      <c r="BO17" s="3">
        <v>1391350</v>
      </c>
      <c r="BP17" s="3">
        <v>1397508</v>
      </c>
      <c r="BQ17" s="3">
        <v>1403811</v>
      </c>
      <c r="BR17" s="3">
        <v>1410266</v>
      </c>
      <c r="BS17" s="3">
        <v>1416884</v>
      </c>
      <c r="BT17" s="3">
        <v>1423669</v>
      </c>
      <c r="BU17" s="3">
        <v>1430634</v>
      </c>
      <c r="BV17" s="3">
        <v>1437761</v>
      </c>
      <c r="BW17" s="3">
        <v>1445045</v>
      </c>
      <c r="BX17" s="3">
        <v>1452490</v>
      </c>
      <c r="BY17" s="3">
        <v>1460085</v>
      </c>
      <c r="BZ17" s="3">
        <v>1467817</v>
      </c>
      <c r="CA17" s="3">
        <v>1475654</v>
      </c>
      <c r="CB17" s="3">
        <v>1483586</v>
      </c>
      <c r="CC17" s="3">
        <v>1491599</v>
      </c>
    </row>
    <row r="18" spans="1:82" x14ac:dyDescent="0.25">
      <c r="A18" t="s">
        <v>3</v>
      </c>
    </row>
    <row r="20" spans="1:82" x14ac:dyDescent="0.25">
      <c r="A20" s="1" t="s">
        <v>16</v>
      </c>
    </row>
    <row r="21" spans="1:82" x14ac:dyDescent="0.25">
      <c r="A21" t="s">
        <v>1</v>
      </c>
    </row>
    <row r="22" spans="1:82" ht="15.75" thickBot="1" x14ac:dyDescent="0.3">
      <c r="A22" t="s">
        <v>2</v>
      </c>
    </row>
    <row r="23" spans="1:82" x14ac:dyDescent="0.25">
      <c r="A23" s="4"/>
      <c r="B23" s="5" t="str">
        <f>"1991"</f>
        <v>1991</v>
      </c>
      <c r="C23" s="5" t="str">
        <f>"1992"</f>
        <v>1992</v>
      </c>
      <c r="D23" s="5" t="str">
        <f>"1993"</f>
        <v>1993</v>
      </c>
      <c r="E23" s="5" t="str">
        <f>"1994"</f>
        <v>1994</v>
      </c>
      <c r="F23" s="5" t="str">
        <f>"1995"</f>
        <v>1995</v>
      </c>
      <c r="G23" s="5" t="str">
        <f>"1996"</f>
        <v>1996</v>
      </c>
      <c r="H23" s="5" t="str">
        <f>"1997"</f>
        <v>1997</v>
      </c>
      <c r="I23" s="5" t="str">
        <f>"1998"</f>
        <v>1998</v>
      </c>
      <c r="J23" s="5" t="str">
        <f>"1999"</f>
        <v>1999</v>
      </c>
      <c r="K23" s="5" t="str">
        <f>"2000"</f>
        <v>2000</v>
      </c>
      <c r="L23" s="5" t="str">
        <f>"2001"</f>
        <v>2001</v>
      </c>
      <c r="M23" s="5" t="str">
        <f>"2002"</f>
        <v>2002</v>
      </c>
      <c r="N23" s="5" t="str">
        <f>"2003"</f>
        <v>2003</v>
      </c>
      <c r="O23" s="5" t="str">
        <f>"2004"</f>
        <v>2004</v>
      </c>
      <c r="P23" s="5" t="str">
        <f>"2005"</f>
        <v>2005</v>
      </c>
      <c r="Q23" s="5" t="str">
        <f>"2006"</f>
        <v>2006</v>
      </c>
      <c r="R23" s="5" t="str">
        <f>"2007"</f>
        <v>2007</v>
      </c>
      <c r="S23" s="5" t="str">
        <f>"2008"</f>
        <v>2008</v>
      </c>
      <c r="T23" s="5" t="str">
        <f>"2009"</f>
        <v>2009</v>
      </c>
      <c r="U23" s="5" t="str">
        <f>"2010"</f>
        <v>2010</v>
      </c>
      <c r="V23" s="5" t="str">
        <f>"2011"</f>
        <v>2011</v>
      </c>
      <c r="W23" s="5" t="str">
        <f>"2012"</f>
        <v>2012</v>
      </c>
      <c r="X23" s="5" t="str">
        <f>"2013"</f>
        <v>2013</v>
      </c>
      <c r="Y23" s="5" t="str">
        <f>"2014"</f>
        <v>2014</v>
      </c>
      <c r="Z23" s="5" t="str">
        <f>"2015"</f>
        <v>2015</v>
      </c>
      <c r="AA23" s="5" t="str">
        <f>"2016"</f>
        <v>2016</v>
      </c>
      <c r="AB23" s="5" t="str">
        <f>"2017"</f>
        <v>2017</v>
      </c>
      <c r="AC23" s="5" t="str">
        <f>"2018"</f>
        <v>2018</v>
      </c>
      <c r="AD23" s="5" t="str">
        <f>"2019"</f>
        <v>2019</v>
      </c>
      <c r="AE23" s="5" t="str">
        <f>"2020"</f>
        <v>2020</v>
      </c>
      <c r="AF23" s="5" t="str">
        <f>"2021"</f>
        <v>2021</v>
      </c>
      <c r="AG23" s="5" t="str">
        <f>"2022"</f>
        <v>2022</v>
      </c>
      <c r="AH23" s="5" t="str">
        <f>"2023"</f>
        <v>2023</v>
      </c>
      <c r="AI23" s="5" t="str">
        <f>"2024"</f>
        <v>2024</v>
      </c>
      <c r="AJ23" s="5" t="str">
        <f>"2025"</f>
        <v>2025</v>
      </c>
      <c r="AK23" s="5" t="str">
        <f>"2026"</f>
        <v>2026</v>
      </c>
      <c r="AL23" s="5" t="str">
        <f>"2027"</f>
        <v>2027</v>
      </c>
      <c r="AM23" s="5" t="str">
        <f>"2028"</f>
        <v>2028</v>
      </c>
      <c r="AN23" s="5" t="str">
        <f>"2029"</f>
        <v>2029</v>
      </c>
      <c r="AO23" s="5" t="str">
        <f>"2030"</f>
        <v>2030</v>
      </c>
      <c r="AP23" s="5" t="str">
        <f>"2031"</f>
        <v>2031</v>
      </c>
      <c r="AQ23" s="5" t="str">
        <f>"2032"</f>
        <v>2032</v>
      </c>
      <c r="AR23" s="5" t="str">
        <f>"2033"</f>
        <v>2033</v>
      </c>
      <c r="AS23" s="5" t="str">
        <f>"2034"</f>
        <v>2034</v>
      </c>
      <c r="AT23" s="5" t="str">
        <f>"2035"</f>
        <v>2035</v>
      </c>
      <c r="AU23" s="5" t="str">
        <f>"2036"</f>
        <v>2036</v>
      </c>
      <c r="AV23" s="5" t="str">
        <f>"2037"</f>
        <v>2037</v>
      </c>
      <c r="AW23" s="5" t="str">
        <f>"2038"</f>
        <v>2038</v>
      </c>
      <c r="AX23" s="5" t="str">
        <f>"2039"</f>
        <v>2039</v>
      </c>
      <c r="AY23" s="5" t="str">
        <f>"2040"</f>
        <v>2040</v>
      </c>
      <c r="AZ23" s="5" t="str">
        <f>"2041"</f>
        <v>2041</v>
      </c>
      <c r="BA23" s="5" t="str">
        <f>"2042"</f>
        <v>2042</v>
      </c>
      <c r="BB23" s="5" t="str">
        <f>"2043"</f>
        <v>2043</v>
      </c>
      <c r="BC23" s="5" t="str">
        <f>"2044"</f>
        <v>2044</v>
      </c>
      <c r="BD23" s="5" t="str">
        <f>"2045"</f>
        <v>2045</v>
      </c>
      <c r="BE23" s="5" t="str">
        <f>"2046"</f>
        <v>2046</v>
      </c>
      <c r="BF23" s="5" t="str">
        <f>"2047"</f>
        <v>2047</v>
      </c>
      <c r="BG23" s="5" t="str">
        <f>"2048"</f>
        <v>2048</v>
      </c>
      <c r="BH23" s="5" t="str">
        <f>"2049"</f>
        <v>2049</v>
      </c>
      <c r="BI23" s="5" t="str">
        <f>"2050"</f>
        <v>2050</v>
      </c>
      <c r="BJ23" s="5" t="str">
        <f>"2051"</f>
        <v>2051</v>
      </c>
      <c r="BK23" s="5" t="str">
        <f>"2052"</f>
        <v>2052</v>
      </c>
      <c r="BL23" s="5" t="str">
        <f>"2053"</f>
        <v>2053</v>
      </c>
      <c r="BM23" s="5" t="str">
        <f>"2054"</f>
        <v>2054</v>
      </c>
      <c r="BN23" s="5" t="str">
        <f>"2055"</f>
        <v>2055</v>
      </c>
      <c r="BO23" s="5" t="str">
        <f>"2056"</f>
        <v>2056</v>
      </c>
      <c r="BP23" s="5" t="str">
        <f>"2057"</f>
        <v>2057</v>
      </c>
      <c r="BQ23" s="5" t="str">
        <f>"2058"</f>
        <v>2058</v>
      </c>
      <c r="BR23" s="5" t="str">
        <f>"2059"</f>
        <v>2059</v>
      </c>
      <c r="BS23" s="5" t="str">
        <f>"2060"</f>
        <v>2060</v>
      </c>
      <c r="BT23" s="5" t="str">
        <f>"2061"</f>
        <v>2061</v>
      </c>
      <c r="BU23" s="5" t="str">
        <f>"2062"</f>
        <v>2062</v>
      </c>
      <c r="BV23" s="5" t="str">
        <f>"2063"</f>
        <v>2063</v>
      </c>
      <c r="BW23" s="5" t="str">
        <f>"2064"</f>
        <v>2064</v>
      </c>
      <c r="BX23" s="5" t="str">
        <f>"2065"</f>
        <v>2065</v>
      </c>
      <c r="BY23" s="5" t="str">
        <f>"2066"</f>
        <v>2066</v>
      </c>
      <c r="BZ23" s="5" t="str">
        <f>"2067"</f>
        <v>2067</v>
      </c>
      <c r="CA23" s="5" t="str">
        <f>"2068"</f>
        <v>2068</v>
      </c>
      <c r="CB23" s="5" t="str">
        <f>"2069"</f>
        <v>2069</v>
      </c>
      <c r="CC23" s="5" t="str">
        <f>"2070"</f>
        <v>2070</v>
      </c>
      <c r="CD23" s="1"/>
    </row>
    <row r="24" spans="1:82" x14ac:dyDescent="0.25">
      <c r="A24" s="2" t="str">
        <f>"Bevolking op 01/01"</f>
        <v>Bevolking op 01/01</v>
      </c>
      <c r="B24" s="2">
        <v>477667</v>
      </c>
      <c r="C24" s="2">
        <v>480439</v>
      </c>
      <c r="D24" s="2">
        <v>483178</v>
      </c>
      <c r="E24" s="2">
        <v>486171</v>
      </c>
      <c r="F24" s="2">
        <v>488673</v>
      </c>
      <c r="G24" s="2">
        <v>490334</v>
      </c>
      <c r="H24" s="2">
        <v>493109</v>
      </c>
      <c r="I24" s="2">
        <v>494318</v>
      </c>
      <c r="J24" s="2">
        <v>496029</v>
      </c>
      <c r="K24" s="2">
        <v>497437</v>
      </c>
      <c r="L24" s="2">
        <v>498941</v>
      </c>
      <c r="M24" s="2">
        <v>501076</v>
      </c>
      <c r="N24" s="2">
        <v>503417</v>
      </c>
      <c r="O24" s="2">
        <v>505345</v>
      </c>
      <c r="P24" s="2">
        <v>508207</v>
      </c>
      <c r="Q24" s="2">
        <v>511151</v>
      </c>
      <c r="R24" s="2">
        <v>515388</v>
      </c>
      <c r="S24" s="2">
        <v>519319</v>
      </c>
      <c r="T24" s="2">
        <v>523574</v>
      </c>
      <c r="U24" s="2">
        <v>527715</v>
      </c>
      <c r="V24" s="2">
        <v>532233</v>
      </c>
      <c r="W24" s="2">
        <v>536261</v>
      </c>
      <c r="X24" s="2">
        <v>539393</v>
      </c>
      <c r="Y24" s="2">
        <v>542301</v>
      </c>
      <c r="Z24" s="2">
        <v>545725</v>
      </c>
      <c r="AA24" s="2">
        <v>549430</v>
      </c>
      <c r="AB24" s="2">
        <v>553655</v>
      </c>
      <c r="AC24" s="2">
        <v>558272</v>
      </c>
      <c r="AD24" s="2">
        <v>562218</v>
      </c>
      <c r="AE24" s="2">
        <v>566170</v>
      </c>
      <c r="AF24" s="2">
        <v>570160</v>
      </c>
      <c r="AG24" s="2">
        <v>573925</v>
      </c>
      <c r="AH24" s="2">
        <v>577480</v>
      </c>
      <c r="AI24" s="2">
        <v>580849</v>
      </c>
      <c r="AJ24" s="2">
        <v>584063</v>
      </c>
      <c r="AK24" s="2">
        <v>587124</v>
      </c>
      <c r="AL24" s="2">
        <v>590068</v>
      </c>
      <c r="AM24" s="2">
        <v>593074</v>
      </c>
      <c r="AN24" s="2">
        <v>596130</v>
      </c>
      <c r="AO24" s="2">
        <v>599246</v>
      </c>
      <c r="AP24" s="2">
        <v>602429</v>
      </c>
      <c r="AQ24" s="2">
        <v>605662</v>
      </c>
      <c r="AR24" s="2">
        <v>608948</v>
      </c>
      <c r="AS24" s="2">
        <v>612282</v>
      </c>
      <c r="AT24" s="2">
        <v>615673</v>
      </c>
      <c r="AU24" s="2">
        <v>619119</v>
      </c>
      <c r="AV24" s="2">
        <v>622559</v>
      </c>
      <c r="AW24" s="2">
        <v>625994</v>
      </c>
      <c r="AX24" s="2">
        <v>629419</v>
      </c>
      <c r="AY24" s="2">
        <v>632829</v>
      </c>
      <c r="AZ24" s="2">
        <v>636221</v>
      </c>
      <c r="BA24" s="2">
        <v>639585</v>
      </c>
      <c r="BB24" s="2">
        <v>642922</v>
      </c>
      <c r="BC24" s="2">
        <v>646227</v>
      </c>
      <c r="BD24" s="2">
        <v>649490</v>
      </c>
      <c r="BE24" s="2">
        <v>652715</v>
      </c>
      <c r="BF24" s="2">
        <v>655892</v>
      </c>
      <c r="BG24" s="2">
        <v>659021</v>
      </c>
      <c r="BH24" s="2">
        <v>662130</v>
      </c>
      <c r="BI24" s="2">
        <v>665215</v>
      </c>
      <c r="BJ24" s="2">
        <v>668286</v>
      </c>
      <c r="BK24" s="2">
        <v>671346</v>
      </c>
      <c r="BL24" s="2">
        <v>674416</v>
      </c>
      <c r="BM24" s="2">
        <v>677498</v>
      </c>
      <c r="BN24" s="2">
        <v>680612</v>
      </c>
      <c r="BO24" s="2">
        <v>683781</v>
      </c>
      <c r="BP24" s="2">
        <v>686993</v>
      </c>
      <c r="BQ24" s="2">
        <v>690259</v>
      </c>
      <c r="BR24" s="2">
        <v>693613</v>
      </c>
      <c r="BS24" s="2">
        <v>697047</v>
      </c>
      <c r="BT24" s="2">
        <v>700564</v>
      </c>
      <c r="BU24" s="2">
        <v>704164</v>
      </c>
      <c r="BV24" s="2">
        <v>707857</v>
      </c>
      <c r="BW24" s="2">
        <v>711631</v>
      </c>
      <c r="BX24" s="2">
        <v>715479</v>
      </c>
      <c r="BY24" s="2">
        <v>719407</v>
      </c>
      <c r="BZ24" s="2">
        <v>723405</v>
      </c>
      <c r="CA24" s="2">
        <v>727469</v>
      </c>
      <c r="CB24" s="2">
        <v>731584</v>
      </c>
      <c r="CC24" s="2">
        <v>735742</v>
      </c>
    </row>
    <row r="25" spans="1:82" x14ac:dyDescent="0.25">
      <c r="A25" s="2" t="str">
        <f>"Natuurlijk saldo"</f>
        <v>Natuurlijk saldo</v>
      </c>
      <c r="B25" s="2">
        <v>1026</v>
      </c>
      <c r="C25" s="2">
        <v>921</v>
      </c>
      <c r="D25" s="2">
        <v>781</v>
      </c>
      <c r="E25" s="2">
        <v>748</v>
      </c>
      <c r="F25" s="2">
        <v>716</v>
      </c>
      <c r="G25" s="2">
        <v>805</v>
      </c>
      <c r="H25" s="2">
        <v>587</v>
      </c>
      <c r="I25" s="2">
        <v>659</v>
      </c>
      <c r="J25" s="2">
        <v>456</v>
      </c>
      <c r="K25" s="2">
        <v>383</v>
      </c>
      <c r="L25" s="2">
        <v>550</v>
      </c>
      <c r="M25" s="2">
        <v>578</v>
      </c>
      <c r="N25" s="2">
        <v>395</v>
      </c>
      <c r="O25" s="2">
        <v>896</v>
      </c>
      <c r="P25" s="2">
        <v>786</v>
      </c>
      <c r="Q25" s="2">
        <v>1230</v>
      </c>
      <c r="R25" s="2">
        <v>1142</v>
      </c>
      <c r="S25" s="2">
        <v>1078</v>
      </c>
      <c r="T25" s="2">
        <v>1065</v>
      </c>
      <c r="U25" s="2">
        <v>1047</v>
      </c>
      <c r="V25" s="2">
        <v>1035</v>
      </c>
      <c r="W25" s="2">
        <v>789</v>
      </c>
      <c r="X25" s="2">
        <v>829</v>
      </c>
      <c r="Y25" s="2">
        <v>1035</v>
      </c>
      <c r="Z25" s="2">
        <v>508</v>
      </c>
      <c r="AA25" s="2">
        <v>703</v>
      </c>
      <c r="AB25" s="2">
        <v>616</v>
      </c>
      <c r="AC25" s="2">
        <v>579</v>
      </c>
      <c r="AD25" s="2">
        <v>649</v>
      </c>
      <c r="AE25" s="2">
        <v>721</v>
      </c>
      <c r="AF25" s="2">
        <v>790</v>
      </c>
      <c r="AG25" s="2">
        <v>858</v>
      </c>
      <c r="AH25" s="2">
        <v>915</v>
      </c>
      <c r="AI25" s="2">
        <v>965</v>
      </c>
      <c r="AJ25" s="2">
        <v>1014</v>
      </c>
      <c r="AK25" s="2">
        <v>1055</v>
      </c>
      <c r="AL25" s="2">
        <v>1101</v>
      </c>
      <c r="AM25" s="2">
        <v>1147</v>
      </c>
      <c r="AN25" s="2">
        <v>1202</v>
      </c>
      <c r="AO25" s="2">
        <v>1263</v>
      </c>
      <c r="AP25" s="2">
        <v>1264</v>
      </c>
      <c r="AQ25" s="2">
        <v>1273</v>
      </c>
      <c r="AR25" s="2">
        <v>1281</v>
      </c>
      <c r="AS25" s="2">
        <v>1289</v>
      </c>
      <c r="AT25" s="2">
        <v>1296</v>
      </c>
      <c r="AU25" s="2">
        <v>1297</v>
      </c>
      <c r="AV25" s="2">
        <v>1289</v>
      </c>
      <c r="AW25" s="2">
        <v>1277</v>
      </c>
      <c r="AX25" s="2">
        <v>1260</v>
      </c>
      <c r="AY25" s="2">
        <v>1234</v>
      </c>
      <c r="AZ25" s="2">
        <v>1203</v>
      </c>
      <c r="BA25" s="2">
        <v>1168</v>
      </c>
      <c r="BB25" s="2">
        <v>1133</v>
      </c>
      <c r="BC25" s="2">
        <v>1094</v>
      </c>
      <c r="BD25" s="2">
        <v>1056</v>
      </c>
      <c r="BE25" s="2">
        <v>1024</v>
      </c>
      <c r="BF25" s="2">
        <v>999</v>
      </c>
      <c r="BG25" s="2">
        <v>980</v>
      </c>
      <c r="BH25" s="2">
        <v>971</v>
      </c>
      <c r="BI25" s="2">
        <v>971</v>
      </c>
      <c r="BJ25" s="2">
        <v>979</v>
      </c>
      <c r="BK25" s="2">
        <v>1002</v>
      </c>
      <c r="BL25" s="2">
        <v>1033</v>
      </c>
      <c r="BM25" s="2">
        <v>1075</v>
      </c>
      <c r="BN25" s="2">
        <v>1128</v>
      </c>
      <c r="BO25" s="2">
        <v>1186</v>
      </c>
      <c r="BP25" s="2">
        <v>1255</v>
      </c>
      <c r="BQ25" s="2">
        <v>1332</v>
      </c>
      <c r="BR25" s="2">
        <v>1416</v>
      </c>
      <c r="BS25" s="2">
        <v>1501</v>
      </c>
      <c r="BT25" s="2">
        <v>1591</v>
      </c>
      <c r="BU25" s="2">
        <v>1680</v>
      </c>
      <c r="BV25" s="2">
        <v>1762</v>
      </c>
      <c r="BW25" s="2">
        <v>1842</v>
      </c>
      <c r="BX25" s="2">
        <v>1915</v>
      </c>
      <c r="BY25" s="2">
        <v>1983</v>
      </c>
      <c r="BZ25" s="2">
        <v>2045</v>
      </c>
      <c r="CA25" s="2">
        <v>2096</v>
      </c>
      <c r="CB25" s="2">
        <v>2137</v>
      </c>
      <c r="CC25" s="2">
        <v>2170</v>
      </c>
    </row>
    <row r="26" spans="1:82" x14ac:dyDescent="0.25">
      <c r="A26" s="2" t="str">
        <f>"Geboorten"</f>
        <v>Geboorten</v>
      </c>
      <c r="B26" s="2">
        <v>5803</v>
      </c>
      <c r="C26" s="2">
        <v>5723</v>
      </c>
      <c r="D26" s="2">
        <v>5632</v>
      </c>
      <c r="E26" s="2">
        <v>5563</v>
      </c>
      <c r="F26" s="2">
        <v>5481</v>
      </c>
      <c r="G26" s="2">
        <v>5528</v>
      </c>
      <c r="H26" s="2">
        <v>5440</v>
      </c>
      <c r="I26" s="2">
        <v>5467</v>
      </c>
      <c r="J26" s="2">
        <v>5382</v>
      </c>
      <c r="K26" s="2">
        <v>5301</v>
      </c>
      <c r="L26" s="2">
        <v>5356</v>
      </c>
      <c r="M26" s="2">
        <v>5360</v>
      </c>
      <c r="N26" s="2">
        <v>5323</v>
      </c>
      <c r="O26" s="2">
        <v>5591</v>
      </c>
      <c r="P26" s="2">
        <v>5652</v>
      </c>
      <c r="Q26" s="2">
        <v>5795</v>
      </c>
      <c r="R26" s="2">
        <v>5792</v>
      </c>
      <c r="S26" s="2">
        <v>5926</v>
      </c>
      <c r="T26" s="2">
        <v>5908</v>
      </c>
      <c r="U26" s="2">
        <v>5940</v>
      </c>
      <c r="V26" s="2">
        <v>5832</v>
      </c>
      <c r="W26" s="2">
        <v>5813</v>
      </c>
      <c r="X26" s="2">
        <v>5965</v>
      </c>
      <c r="Y26" s="2">
        <v>5922</v>
      </c>
      <c r="Z26" s="2">
        <v>5696</v>
      </c>
      <c r="AA26" s="2">
        <v>5784</v>
      </c>
      <c r="AB26" s="2">
        <v>5705</v>
      </c>
      <c r="AC26" s="2">
        <v>5793</v>
      </c>
      <c r="AD26" s="2">
        <v>5874</v>
      </c>
      <c r="AE26" s="2">
        <v>5957</v>
      </c>
      <c r="AF26" s="2">
        <v>6037</v>
      </c>
      <c r="AG26" s="2">
        <v>6114</v>
      </c>
      <c r="AH26" s="2">
        <v>6177</v>
      </c>
      <c r="AI26" s="2">
        <v>6234</v>
      </c>
      <c r="AJ26" s="2">
        <v>6288</v>
      </c>
      <c r="AK26" s="2">
        <v>6338</v>
      </c>
      <c r="AL26" s="2">
        <v>6390</v>
      </c>
      <c r="AM26" s="2">
        <v>6450</v>
      </c>
      <c r="AN26" s="2">
        <v>6520</v>
      </c>
      <c r="AO26" s="2">
        <v>6600</v>
      </c>
      <c r="AP26" s="2">
        <v>6629</v>
      </c>
      <c r="AQ26" s="2">
        <v>6666</v>
      </c>
      <c r="AR26" s="2">
        <v>6709</v>
      </c>
      <c r="AS26" s="2">
        <v>6758</v>
      </c>
      <c r="AT26" s="2">
        <v>6809</v>
      </c>
      <c r="AU26" s="2">
        <v>6862</v>
      </c>
      <c r="AV26" s="2">
        <v>6906</v>
      </c>
      <c r="AW26" s="2">
        <v>6948</v>
      </c>
      <c r="AX26" s="2">
        <v>6984</v>
      </c>
      <c r="AY26" s="2">
        <v>7013</v>
      </c>
      <c r="AZ26" s="2">
        <v>7034</v>
      </c>
      <c r="BA26" s="2">
        <v>7051</v>
      </c>
      <c r="BB26" s="2">
        <v>7065</v>
      </c>
      <c r="BC26" s="2">
        <v>7075</v>
      </c>
      <c r="BD26" s="2">
        <v>7086</v>
      </c>
      <c r="BE26" s="2">
        <v>7101</v>
      </c>
      <c r="BF26" s="2">
        <v>7119</v>
      </c>
      <c r="BG26" s="2">
        <v>7139</v>
      </c>
      <c r="BH26" s="2">
        <v>7165</v>
      </c>
      <c r="BI26" s="2">
        <v>7197</v>
      </c>
      <c r="BJ26" s="2">
        <v>7230</v>
      </c>
      <c r="BK26" s="2">
        <v>7273</v>
      </c>
      <c r="BL26" s="2">
        <v>7317</v>
      </c>
      <c r="BM26" s="2">
        <v>7363</v>
      </c>
      <c r="BN26" s="2">
        <v>7412</v>
      </c>
      <c r="BO26" s="2">
        <v>7462</v>
      </c>
      <c r="BP26" s="2">
        <v>7512</v>
      </c>
      <c r="BQ26" s="2">
        <v>7563</v>
      </c>
      <c r="BR26" s="2">
        <v>7614</v>
      </c>
      <c r="BS26" s="2">
        <v>7665</v>
      </c>
      <c r="BT26" s="2">
        <v>7716</v>
      </c>
      <c r="BU26" s="2">
        <v>7766</v>
      </c>
      <c r="BV26" s="2">
        <v>7813</v>
      </c>
      <c r="BW26" s="2">
        <v>7859</v>
      </c>
      <c r="BX26" s="2">
        <v>7902</v>
      </c>
      <c r="BY26" s="2">
        <v>7944</v>
      </c>
      <c r="BZ26" s="2">
        <v>7982</v>
      </c>
      <c r="CA26" s="2">
        <v>8017</v>
      </c>
      <c r="CB26" s="2">
        <v>8048</v>
      </c>
      <c r="CC26" s="2">
        <v>8078</v>
      </c>
    </row>
    <row r="27" spans="1:82" x14ac:dyDescent="0.25">
      <c r="A27" s="2" t="str">
        <f>"Overlijdens"</f>
        <v>Overlijdens</v>
      </c>
      <c r="B27" s="2">
        <v>4777</v>
      </c>
      <c r="C27" s="2">
        <v>4802</v>
      </c>
      <c r="D27" s="2">
        <v>4851</v>
      </c>
      <c r="E27" s="2">
        <v>4815</v>
      </c>
      <c r="F27" s="2">
        <v>4765</v>
      </c>
      <c r="G27" s="2">
        <v>4723</v>
      </c>
      <c r="H27" s="2">
        <v>4853</v>
      </c>
      <c r="I27" s="2">
        <v>4808</v>
      </c>
      <c r="J27" s="2">
        <v>4926</v>
      </c>
      <c r="K27" s="2">
        <v>4918</v>
      </c>
      <c r="L27" s="2">
        <v>4806</v>
      </c>
      <c r="M27" s="2">
        <v>4782</v>
      </c>
      <c r="N27" s="2">
        <v>4928</v>
      </c>
      <c r="O27" s="2">
        <v>4695</v>
      </c>
      <c r="P27" s="2">
        <v>4866</v>
      </c>
      <c r="Q27" s="2">
        <v>4565</v>
      </c>
      <c r="R27" s="2">
        <v>4650</v>
      </c>
      <c r="S27" s="2">
        <v>4848</v>
      </c>
      <c r="T27" s="2">
        <v>4843</v>
      </c>
      <c r="U27" s="2">
        <v>4893</v>
      </c>
      <c r="V27" s="2">
        <v>4797</v>
      </c>
      <c r="W27" s="2">
        <v>5024</v>
      </c>
      <c r="X27" s="2">
        <v>5136</v>
      </c>
      <c r="Y27" s="2">
        <v>4887</v>
      </c>
      <c r="Z27" s="2">
        <v>5188</v>
      </c>
      <c r="AA27" s="2">
        <v>5081</v>
      </c>
      <c r="AB27" s="2">
        <v>5089</v>
      </c>
      <c r="AC27" s="2">
        <v>5214</v>
      </c>
      <c r="AD27" s="2">
        <v>5225</v>
      </c>
      <c r="AE27" s="2">
        <v>5236</v>
      </c>
      <c r="AF27" s="2">
        <v>5247</v>
      </c>
      <c r="AG27" s="2">
        <v>5256</v>
      </c>
      <c r="AH27" s="2">
        <v>5262</v>
      </c>
      <c r="AI27" s="2">
        <v>5269</v>
      </c>
      <c r="AJ27" s="2">
        <v>5274</v>
      </c>
      <c r="AK27" s="2">
        <v>5283</v>
      </c>
      <c r="AL27" s="2">
        <v>5289</v>
      </c>
      <c r="AM27" s="2">
        <v>5303</v>
      </c>
      <c r="AN27" s="2">
        <v>5318</v>
      </c>
      <c r="AO27" s="2">
        <v>5337</v>
      </c>
      <c r="AP27" s="2">
        <v>5365</v>
      </c>
      <c r="AQ27" s="2">
        <v>5393</v>
      </c>
      <c r="AR27" s="2">
        <v>5428</v>
      </c>
      <c r="AS27" s="2">
        <v>5469</v>
      </c>
      <c r="AT27" s="2">
        <v>5513</v>
      </c>
      <c r="AU27" s="2">
        <v>5565</v>
      </c>
      <c r="AV27" s="2">
        <v>5617</v>
      </c>
      <c r="AW27" s="2">
        <v>5671</v>
      </c>
      <c r="AX27" s="2">
        <v>5724</v>
      </c>
      <c r="AY27" s="2">
        <v>5779</v>
      </c>
      <c r="AZ27" s="2">
        <v>5831</v>
      </c>
      <c r="BA27" s="2">
        <v>5883</v>
      </c>
      <c r="BB27" s="2">
        <v>5932</v>
      </c>
      <c r="BC27" s="2">
        <v>5981</v>
      </c>
      <c r="BD27" s="2">
        <v>6030</v>
      </c>
      <c r="BE27" s="2">
        <v>6077</v>
      </c>
      <c r="BF27" s="2">
        <v>6120</v>
      </c>
      <c r="BG27" s="2">
        <v>6159</v>
      </c>
      <c r="BH27" s="2">
        <v>6194</v>
      </c>
      <c r="BI27" s="2">
        <v>6226</v>
      </c>
      <c r="BJ27" s="2">
        <v>6251</v>
      </c>
      <c r="BK27" s="2">
        <v>6271</v>
      </c>
      <c r="BL27" s="2">
        <v>6284</v>
      </c>
      <c r="BM27" s="2">
        <v>6288</v>
      </c>
      <c r="BN27" s="2">
        <v>6284</v>
      </c>
      <c r="BO27" s="2">
        <v>6276</v>
      </c>
      <c r="BP27" s="2">
        <v>6257</v>
      </c>
      <c r="BQ27" s="2">
        <v>6231</v>
      </c>
      <c r="BR27" s="2">
        <v>6198</v>
      </c>
      <c r="BS27" s="2">
        <v>6164</v>
      </c>
      <c r="BT27" s="2">
        <v>6125</v>
      </c>
      <c r="BU27" s="2">
        <v>6086</v>
      </c>
      <c r="BV27" s="2">
        <v>6051</v>
      </c>
      <c r="BW27" s="2">
        <v>6017</v>
      </c>
      <c r="BX27" s="2">
        <v>5987</v>
      </c>
      <c r="BY27" s="2">
        <v>5961</v>
      </c>
      <c r="BZ27" s="2">
        <v>5937</v>
      </c>
      <c r="CA27" s="2">
        <v>5921</v>
      </c>
      <c r="CB27" s="2">
        <v>5911</v>
      </c>
      <c r="CC27" s="2">
        <v>5908</v>
      </c>
    </row>
    <row r="28" spans="1:82" x14ac:dyDescent="0.25">
      <c r="A28" s="2" t="str">
        <f>"Intern migratiesaldo"</f>
        <v>Intern migratiesaldo</v>
      </c>
      <c r="B28" s="2">
        <v>1279</v>
      </c>
      <c r="C28" s="2">
        <v>1148</v>
      </c>
      <c r="D28" s="2">
        <v>1624</v>
      </c>
      <c r="E28" s="2">
        <v>1343</v>
      </c>
      <c r="F28" s="2">
        <v>1179</v>
      </c>
      <c r="G28" s="2">
        <v>1354</v>
      </c>
      <c r="H28" s="2">
        <v>818</v>
      </c>
      <c r="I28" s="2">
        <v>1038</v>
      </c>
      <c r="J28" s="2">
        <v>866</v>
      </c>
      <c r="K28" s="2">
        <v>870</v>
      </c>
      <c r="L28" s="2">
        <v>1396</v>
      </c>
      <c r="M28" s="2">
        <v>1035</v>
      </c>
      <c r="N28" s="2">
        <v>1578</v>
      </c>
      <c r="O28" s="2">
        <v>1563</v>
      </c>
      <c r="P28" s="2">
        <v>1296</v>
      </c>
      <c r="Q28" s="2">
        <v>1794</v>
      </c>
      <c r="R28" s="2">
        <v>1616</v>
      </c>
      <c r="S28" s="2">
        <v>1539</v>
      </c>
      <c r="T28" s="2">
        <v>1753</v>
      </c>
      <c r="U28" s="2">
        <v>1271</v>
      </c>
      <c r="V28" s="2">
        <v>1895</v>
      </c>
      <c r="W28" s="2">
        <v>2005</v>
      </c>
      <c r="X28" s="2">
        <v>1282</v>
      </c>
      <c r="Y28" s="2">
        <v>1723</v>
      </c>
      <c r="Z28" s="2">
        <v>2243</v>
      </c>
      <c r="AA28" s="2">
        <v>2521</v>
      </c>
      <c r="AB28" s="2">
        <v>2639</v>
      </c>
      <c r="AC28" s="2">
        <v>2378</v>
      </c>
      <c r="AD28" s="2">
        <v>2462</v>
      </c>
      <c r="AE28" s="2">
        <v>2547</v>
      </c>
      <c r="AF28" s="2">
        <v>2576</v>
      </c>
      <c r="AG28" s="2">
        <v>2578</v>
      </c>
      <c r="AH28" s="2">
        <v>2580</v>
      </c>
      <c r="AI28" s="2">
        <v>2583</v>
      </c>
      <c r="AJ28" s="2">
        <v>2566</v>
      </c>
      <c r="AK28" s="2">
        <v>2559</v>
      </c>
      <c r="AL28" s="2">
        <v>2549</v>
      </c>
      <c r="AM28" s="2">
        <v>2538</v>
      </c>
      <c r="AN28" s="2">
        <v>2538</v>
      </c>
      <c r="AO28" s="2">
        <v>2532</v>
      </c>
      <c r="AP28" s="2">
        <v>2529</v>
      </c>
      <c r="AQ28" s="2">
        <v>2529</v>
      </c>
      <c r="AR28" s="2">
        <v>2532</v>
      </c>
      <c r="AS28" s="2">
        <v>2543</v>
      </c>
      <c r="AT28" s="2">
        <v>2557</v>
      </c>
      <c r="AU28" s="2">
        <v>2577</v>
      </c>
      <c r="AV28" s="2">
        <v>2601</v>
      </c>
      <c r="AW28" s="2">
        <v>2619</v>
      </c>
      <c r="AX28" s="2">
        <v>2636</v>
      </c>
      <c r="AY28" s="2">
        <v>2656</v>
      </c>
      <c r="AZ28" s="2">
        <v>2669</v>
      </c>
      <c r="BA28" s="2">
        <v>2688</v>
      </c>
      <c r="BB28" s="2">
        <v>2702</v>
      </c>
      <c r="BC28" s="2">
        <v>2707</v>
      </c>
      <c r="BD28" s="2">
        <v>2715</v>
      </c>
      <c r="BE28" s="2">
        <v>2705</v>
      </c>
      <c r="BF28" s="2">
        <v>2691</v>
      </c>
      <c r="BG28" s="2">
        <v>2697</v>
      </c>
      <c r="BH28" s="2">
        <v>2689</v>
      </c>
      <c r="BI28" s="2">
        <v>2682</v>
      </c>
      <c r="BJ28" s="2">
        <v>2669</v>
      </c>
      <c r="BK28" s="2">
        <v>2664</v>
      </c>
      <c r="BL28" s="2">
        <v>2653</v>
      </c>
      <c r="BM28" s="2">
        <v>2649</v>
      </c>
      <c r="BN28" s="2">
        <v>2656</v>
      </c>
      <c r="BO28" s="2">
        <v>2647</v>
      </c>
      <c r="BP28" s="2">
        <v>2640</v>
      </c>
      <c r="BQ28" s="2">
        <v>2658</v>
      </c>
      <c r="BR28" s="2">
        <v>2659</v>
      </c>
      <c r="BS28" s="2">
        <v>2664</v>
      </c>
      <c r="BT28" s="2">
        <v>2662</v>
      </c>
      <c r="BU28" s="2">
        <v>2671</v>
      </c>
      <c r="BV28" s="2">
        <v>2674</v>
      </c>
      <c r="BW28" s="2">
        <v>2673</v>
      </c>
      <c r="BX28" s="2">
        <v>2685</v>
      </c>
      <c r="BY28" s="2">
        <v>2688</v>
      </c>
      <c r="BZ28" s="2">
        <v>2696</v>
      </c>
      <c r="CA28" s="2">
        <v>2701</v>
      </c>
      <c r="CB28" s="2">
        <v>2704</v>
      </c>
      <c r="CC28" s="2">
        <v>2712</v>
      </c>
    </row>
    <row r="29" spans="1:82" x14ac:dyDescent="0.25">
      <c r="A29" s="2" t="str">
        <f>"Interne immigratie"</f>
        <v>Interne immigratie</v>
      </c>
      <c r="B29" s="2">
        <v>10302</v>
      </c>
      <c r="C29" s="2">
        <v>11057</v>
      </c>
      <c r="D29" s="2">
        <v>11699</v>
      </c>
      <c r="E29" s="2">
        <v>11742</v>
      </c>
      <c r="F29" s="2">
        <v>11484</v>
      </c>
      <c r="G29" s="2">
        <v>11742</v>
      </c>
      <c r="H29" s="2">
        <v>11481</v>
      </c>
      <c r="I29" s="2">
        <v>11571</v>
      </c>
      <c r="J29" s="2">
        <v>11451</v>
      </c>
      <c r="K29" s="2">
        <v>11062</v>
      </c>
      <c r="L29" s="2">
        <v>11555</v>
      </c>
      <c r="M29" s="2">
        <v>11880</v>
      </c>
      <c r="N29" s="2">
        <v>12360</v>
      </c>
      <c r="O29" s="2">
        <v>12925</v>
      </c>
      <c r="P29" s="2">
        <v>13018</v>
      </c>
      <c r="Q29" s="2">
        <v>13623</v>
      </c>
      <c r="R29" s="2">
        <v>13817</v>
      </c>
      <c r="S29" s="2">
        <v>14068</v>
      </c>
      <c r="T29" s="2">
        <v>13867</v>
      </c>
      <c r="U29" s="2">
        <v>14677</v>
      </c>
      <c r="V29" s="2">
        <v>14927</v>
      </c>
      <c r="W29" s="2">
        <v>15159</v>
      </c>
      <c r="X29" s="2">
        <v>14644</v>
      </c>
      <c r="Y29" s="2">
        <v>15336</v>
      </c>
      <c r="Z29" s="2">
        <v>15599</v>
      </c>
      <c r="AA29" s="2">
        <v>16586</v>
      </c>
      <c r="AB29" s="2">
        <v>17012</v>
      </c>
      <c r="AC29" s="2">
        <v>16499</v>
      </c>
      <c r="AD29" s="2">
        <v>16671</v>
      </c>
      <c r="AE29" s="2">
        <v>16852</v>
      </c>
      <c r="AF29" s="2">
        <v>16954</v>
      </c>
      <c r="AG29" s="2">
        <v>17022</v>
      </c>
      <c r="AH29" s="2">
        <v>17078</v>
      </c>
      <c r="AI29" s="2">
        <v>17118</v>
      </c>
      <c r="AJ29" s="2">
        <v>17149</v>
      </c>
      <c r="AK29" s="2">
        <v>17173</v>
      </c>
      <c r="AL29" s="2">
        <v>17202</v>
      </c>
      <c r="AM29" s="2">
        <v>17247</v>
      </c>
      <c r="AN29" s="2">
        <v>17309</v>
      </c>
      <c r="AO29" s="2">
        <v>17379</v>
      </c>
      <c r="AP29" s="2">
        <v>17458</v>
      </c>
      <c r="AQ29" s="2">
        <v>17547</v>
      </c>
      <c r="AR29" s="2">
        <v>17643</v>
      </c>
      <c r="AS29" s="2">
        <v>17745</v>
      </c>
      <c r="AT29" s="2">
        <v>17841</v>
      </c>
      <c r="AU29" s="2">
        <v>17940</v>
      </c>
      <c r="AV29" s="2">
        <v>18034</v>
      </c>
      <c r="AW29" s="2">
        <v>18110</v>
      </c>
      <c r="AX29" s="2">
        <v>18185</v>
      </c>
      <c r="AY29" s="2">
        <v>18252</v>
      </c>
      <c r="AZ29" s="2">
        <v>18314</v>
      </c>
      <c r="BA29" s="2">
        <v>18379</v>
      </c>
      <c r="BB29" s="2">
        <v>18445</v>
      </c>
      <c r="BC29" s="2">
        <v>18508</v>
      </c>
      <c r="BD29" s="2">
        <v>18574</v>
      </c>
      <c r="BE29" s="2">
        <v>18634</v>
      </c>
      <c r="BF29" s="2">
        <v>18695</v>
      </c>
      <c r="BG29" s="2">
        <v>18768</v>
      </c>
      <c r="BH29" s="2">
        <v>18839</v>
      </c>
      <c r="BI29" s="2">
        <v>18909</v>
      </c>
      <c r="BJ29" s="2">
        <v>18979</v>
      </c>
      <c r="BK29" s="2">
        <v>19061</v>
      </c>
      <c r="BL29" s="2">
        <v>19140</v>
      </c>
      <c r="BM29" s="2">
        <v>19217</v>
      </c>
      <c r="BN29" s="2">
        <v>19312</v>
      </c>
      <c r="BO29" s="2">
        <v>19393</v>
      </c>
      <c r="BP29" s="2">
        <v>19477</v>
      </c>
      <c r="BQ29" s="2">
        <v>19572</v>
      </c>
      <c r="BR29" s="2">
        <v>19660</v>
      </c>
      <c r="BS29" s="2">
        <v>19747</v>
      </c>
      <c r="BT29" s="2">
        <v>19833</v>
      </c>
      <c r="BU29" s="2">
        <v>19921</v>
      </c>
      <c r="BV29" s="2">
        <v>20003</v>
      </c>
      <c r="BW29" s="2">
        <v>20088</v>
      </c>
      <c r="BX29" s="2">
        <v>20180</v>
      </c>
      <c r="BY29" s="2">
        <v>20260</v>
      </c>
      <c r="BZ29" s="2">
        <v>20340</v>
      </c>
      <c r="CA29" s="2">
        <v>20416</v>
      </c>
      <c r="CB29" s="2">
        <v>20491</v>
      </c>
      <c r="CC29" s="2">
        <v>20565</v>
      </c>
    </row>
    <row r="30" spans="1:82" x14ac:dyDescent="0.25">
      <c r="A30" s="2" t="str">
        <f>"Interne emigratie"</f>
        <v>Interne emigratie</v>
      </c>
      <c r="B30" s="2">
        <v>9023</v>
      </c>
      <c r="C30" s="2">
        <v>9909</v>
      </c>
      <c r="D30" s="2">
        <v>10075</v>
      </c>
      <c r="E30" s="2">
        <v>10399</v>
      </c>
      <c r="F30" s="2">
        <v>10305</v>
      </c>
      <c r="G30" s="2">
        <v>10388</v>
      </c>
      <c r="H30" s="2">
        <v>10663</v>
      </c>
      <c r="I30" s="2">
        <v>10533</v>
      </c>
      <c r="J30" s="2">
        <v>10585</v>
      </c>
      <c r="K30" s="2">
        <v>10192</v>
      </c>
      <c r="L30" s="2">
        <v>10159</v>
      </c>
      <c r="M30" s="2">
        <v>10845</v>
      </c>
      <c r="N30" s="2">
        <v>10782</v>
      </c>
      <c r="O30" s="2">
        <v>11362</v>
      </c>
      <c r="P30" s="2">
        <v>11722</v>
      </c>
      <c r="Q30" s="2">
        <v>11829</v>
      </c>
      <c r="R30" s="2">
        <v>12201</v>
      </c>
      <c r="S30" s="2">
        <v>12529</v>
      </c>
      <c r="T30" s="2">
        <v>12114</v>
      </c>
      <c r="U30" s="2">
        <v>13406</v>
      </c>
      <c r="V30" s="2">
        <v>13032</v>
      </c>
      <c r="W30" s="2">
        <v>13154</v>
      </c>
      <c r="X30" s="2">
        <v>13362</v>
      </c>
      <c r="Y30" s="2">
        <v>13613</v>
      </c>
      <c r="Z30" s="2">
        <v>13356</v>
      </c>
      <c r="AA30" s="2">
        <v>14065</v>
      </c>
      <c r="AB30" s="2">
        <v>14373</v>
      </c>
      <c r="AC30" s="2">
        <v>14121</v>
      </c>
      <c r="AD30" s="2">
        <v>14209</v>
      </c>
      <c r="AE30" s="2">
        <v>14305</v>
      </c>
      <c r="AF30" s="2">
        <v>14378</v>
      </c>
      <c r="AG30" s="2">
        <v>14444</v>
      </c>
      <c r="AH30" s="2">
        <v>14498</v>
      </c>
      <c r="AI30" s="2">
        <v>14535</v>
      </c>
      <c r="AJ30" s="2">
        <v>14583</v>
      </c>
      <c r="AK30" s="2">
        <v>14614</v>
      </c>
      <c r="AL30" s="2">
        <v>14653</v>
      </c>
      <c r="AM30" s="2">
        <v>14709</v>
      </c>
      <c r="AN30" s="2">
        <v>14771</v>
      </c>
      <c r="AO30" s="2">
        <v>14847</v>
      </c>
      <c r="AP30" s="2">
        <v>14929</v>
      </c>
      <c r="AQ30" s="2">
        <v>15018</v>
      </c>
      <c r="AR30" s="2">
        <v>15111</v>
      </c>
      <c r="AS30" s="2">
        <v>15202</v>
      </c>
      <c r="AT30" s="2">
        <v>15284</v>
      </c>
      <c r="AU30" s="2">
        <v>15363</v>
      </c>
      <c r="AV30" s="2">
        <v>15433</v>
      </c>
      <c r="AW30" s="2">
        <v>15491</v>
      </c>
      <c r="AX30" s="2">
        <v>15549</v>
      </c>
      <c r="AY30" s="2">
        <v>15596</v>
      </c>
      <c r="AZ30" s="2">
        <v>15645</v>
      </c>
      <c r="BA30" s="2">
        <v>15691</v>
      </c>
      <c r="BB30" s="2">
        <v>15743</v>
      </c>
      <c r="BC30" s="2">
        <v>15801</v>
      </c>
      <c r="BD30" s="2">
        <v>15859</v>
      </c>
      <c r="BE30" s="2">
        <v>15929</v>
      </c>
      <c r="BF30" s="2">
        <v>16004</v>
      </c>
      <c r="BG30" s="2">
        <v>16071</v>
      </c>
      <c r="BH30" s="2">
        <v>16150</v>
      </c>
      <c r="BI30" s="2">
        <v>16227</v>
      </c>
      <c r="BJ30" s="2">
        <v>16310</v>
      </c>
      <c r="BK30" s="2">
        <v>16397</v>
      </c>
      <c r="BL30" s="2">
        <v>16487</v>
      </c>
      <c r="BM30" s="2">
        <v>16568</v>
      </c>
      <c r="BN30" s="2">
        <v>16656</v>
      </c>
      <c r="BO30" s="2">
        <v>16746</v>
      </c>
      <c r="BP30" s="2">
        <v>16837</v>
      </c>
      <c r="BQ30" s="2">
        <v>16914</v>
      </c>
      <c r="BR30" s="2">
        <v>17001</v>
      </c>
      <c r="BS30" s="2">
        <v>17083</v>
      </c>
      <c r="BT30" s="2">
        <v>17171</v>
      </c>
      <c r="BU30" s="2">
        <v>17250</v>
      </c>
      <c r="BV30" s="2">
        <v>17329</v>
      </c>
      <c r="BW30" s="2">
        <v>17415</v>
      </c>
      <c r="BX30" s="2">
        <v>17495</v>
      </c>
      <c r="BY30" s="2">
        <v>17572</v>
      </c>
      <c r="BZ30" s="2">
        <v>17644</v>
      </c>
      <c r="CA30" s="2">
        <v>17715</v>
      </c>
      <c r="CB30" s="2">
        <v>17787</v>
      </c>
      <c r="CC30" s="2">
        <v>17853</v>
      </c>
    </row>
    <row r="31" spans="1:82" x14ac:dyDescent="0.25">
      <c r="A31" s="2" t="str">
        <f>"Extern migratiesaldo"</f>
        <v>Extern migratiesaldo</v>
      </c>
      <c r="B31" s="2">
        <v>495</v>
      </c>
      <c r="C31" s="2">
        <v>645</v>
      </c>
      <c r="D31" s="2">
        <v>439</v>
      </c>
      <c r="E31" s="2">
        <v>305</v>
      </c>
      <c r="F31" s="2">
        <v>69</v>
      </c>
      <c r="G31" s="2">
        <v>429</v>
      </c>
      <c r="H31" s="2">
        <v>-229</v>
      </c>
      <c r="I31" s="2">
        <v>-71</v>
      </c>
      <c r="J31" s="2">
        <v>-69</v>
      </c>
      <c r="K31" s="2">
        <v>225</v>
      </c>
      <c r="L31" s="2">
        <v>189</v>
      </c>
      <c r="M31" s="2">
        <v>669</v>
      </c>
      <c r="N31" s="2">
        <v>-136</v>
      </c>
      <c r="O31" s="2">
        <v>307</v>
      </c>
      <c r="P31" s="2">
        <v>714</v>
      </c>
      <c r="Q31" s="2">
        <v>1100</v>
      </c>
      <c r="R31" s="2">
        <v>1094</v>
      </c>
      <c r="S31" s="2">
        <v>1651</v>
      </c>
      <c r="T31" s="2">
        <v>1256</v>
      </c>
      <c r="U31" s="2">
        <v>2024</v>
      </c>
      <c r="V31" s="2">
        <v>1137</v>
      </c>
      <c r="W31" s="2">
        <v>338</v>
      </c>
      <c r="X31" s="2">
        <v>797</v>
      </c>
      <c r="Y31" s="2">
        <v>645</v>
      </c>
      <c r="Z31" s="2">
        <v>984</v>
      </c>
      <c r="AA31" s="2">
        <v>1054</v>
      </c>
      <c r="AB31" s="2">
        <v>1457</v>
      </c>
      <c r="AC31" s="2">
        <v>989</v>
      </c>
      <c r="AD31" s="2">
        <v>841</v>
      </c>
      <c r="AE31" s="2">
        <v>722</v>
      </c>
      <c r="AF31" s="2">
        <v>399</v>
      </c>
      <c r="AG31" s="2">
        <v>119</v>
      </c>
      <c r="AH31" s="2">
        <v>-126</v>
      </c>
      <c r="AI31" s="2">
        <v>-334</v>
      </c>
      <c r="AJ31" s="2">
        <v>-519</v>
      </c>
      <c r="AK31" s="2">
        <v>-670</v>
      </c>
      <c r="AL31" s="2">
        <v>-644</v>
      </c>
      <c r="AM31" s="2">
        <v>-629</v>
      </c>
      <c r="AN31" s="2">
        <v>-624</v>
      </c>
      <c r="AO31" s="2">
        <v>-612</v>
      </c>
      <c r="AP31" s="2">
        <v>-560</v>
      </c>
      <c r="AQ31" s="2">
        <v>-516</v>
      </c>
      <c r="AR31" s="2">
        <v>-479</v>
      </c>
      <c r="AS31" s="2">
        <v>-441</v>
      </c>
      <c r="AT31" s="2">
        <v>-407</v>
      </c>
      <c r="AU31" s="2">
        <v>-434</v>
      </c>
      <c r="AV31" s="2">
        <v>-455</v>
      </c>
      <c r="AW31" s="2">
        <v>-471</v>
      </c>
      <c r="AX31" s="2">
        <v>-486</v>
      </c>
      <c r="AY31" s="2">
        <v>-498</v>
      </c>
      <c r="AZ31" s="2">
        <v>-508</v>
      </c>
      <c r="BA31" s="2">
        <v>-519</v>
      </c>
      <c r="BB31" s="2">
        <v>-530</v>
      </c>
      <c r="BC31" s="2">
        <v>-538</v>
      </c>
      <c r="BD31" s="2">
        <v>-546</v>
      </c>
      <c r="BE31" s="2">
        <v>-552</v>
      </c>
      <c r="BF31" s="2">
        <v>-561</v>
      </c>
      <c r="BG31" s="2">
        <v>-568</v>
      </c>
      <c r="BH31" s="2">
        <v>-575</v>
      </c>
      <c r="BI31" s="2">
        <v>-582</v>
      </c>
      <c r="BJ31" s="2">
        <v>-588</v>
      </c>
      <c r="BK31" s="2">
        <v>-596</v>
      </c>
      <c r="BL31" s="2">
        <v>-604</v>
      </c>
      <c r="BM31" s="2">
        <v>-610</v>
      </c>
      <c r="BN31" s="2">
        <v>-615</v>
      </c>
      <c r="BO31" s="2">
        <v>-621</v>
      </c>
      <c r="BP31" s="2">
        <v>-629</v>
      </c>
      <c r="BQ31" s="2">
        <v>-636</v>
      </c>
      <c r="BR31" s="2">
        <v>-641</v>
      </c>
      <c r="BS31" s="2">
        <v>-648</v>
      </c>
      <c r="BT31" s="2">
        <v>-653</v>
      </c>
      <c r="BU31" s="2">
        <v>-658</v>
      </c>
      <c r="BV31" s="2">
        <v>-662</v>
      </c>
      <c r="BW31" s="2">
        <v>-667</v>
      </c>
      <c r="BX31" s="2">
        <v>-672</v>
      </c>
      <c r="BY31" s="2">
        <v>-673</v>
      </c>
      <c r="BZ31" s="2">
        <v>-677</v>
      </c>
      <c r="CA31" s="2">
        <v>-682</v>
      </c>
      <c r="CB31" s="2">
        <v>-683</v>
      </c>
      <c r="CC31" s="2">
        <v>-685</v>
      </c>
    </row>
    <row r="32" spans="1:82" x14ac:dyDescent="0.25">
      <c r="A32" s="2" t="str">
        <f>"Externe immigratie"</f>
        <v>Externe immigratie</v>
      </c>
      <c r="B32" s="2">
        <v>3693</v>
      </c>
      <c r="C32" s="2">
        <v>3795</v>
      </c>
      <c r="D32" s="2">
        <v>3650</v>
      </c>
      <c r="E32" s="2">
        <v>3783</v>
      </c>
      <c r="F32" s="2">
        <v>3534</v>
      </c>
      <c r="G32" s="2">
        <v>3731</v>
      </c>
      <c r="H32" s="2">
        <v>3652</v>
      </c>
      <c r="I32" s="2">
        <v>3790</v>
      </c>
      <c r="J32" s="2">
        <v>4007</v>
      </c>
      <c r="K32" s="2">
        <v>4275</v>
      </c>
      <c r="L32" s="2">
        <v>4571</v>
      </c>
      <c r="M32" s="2">
        <v>4589</v>
      </c>
      <c r="N32" s="2">
        <v>4650</v>
      </c>
      <c r="O32" s="2">
        <v>4770</v>
      </c>
      <c r="P32" s="2">
        <v>5265</v>
      </c>
      <c r="Q32" s="2">
        <v>5670</v>
      </c>
      <c r="R32" s="2">
        <v>6091</v>
      </c>
      <c r="S32" s="2">
        <v>6585</v>
      </c>
      <c r="T32" s="2">
        <v>6534</v>
      </c>
      <c r="U32" s="2">
        <v>6421</v>
      </c>
      <c r="V32" s="2">
        <v>6430</v>
      </c>
      <c r="W32" s="2">
        <v>6067</v>
      </c>
      <c r="X32" s="2">
        <v>6395</v>
      </c>
      <c r="Y32" s="2">
        <v>6503</v>
      </c>
      <c r="Z32" s="2">
        <v>6896</v>
      </c>
      <c r="AA32" s="2">
        <v>7012</v>
      </c>
      <c r="AB32" s="2">
        <v>7554</v>
      </c>
      <c r="AC32" s="2">
        <v>7346</v>
      </c>
      <c r="AD32" s="2">
        <v>7473</v>
      </c>
      <c r="AE32" s="2">
        <v>7616</v>
      </c>
      <c r="AF32" s="2">
        <v>7532</v>
      </c>
      <c r="AG32" s="2">
        <v>7453</v>
      </c>
      <c r="AH32" s="2">
        <v>7373</v>
      </c>
      <c r="AI32" s="2">
        <v>7295</v>
      </c>
      <c r="AJ32" s="2">
        <v>7217</v>
      </c>
      <c r="AK32" s="2">
        <v>7152</v>
      </c>
      <c r="AL32" s="2">
        <v>7088</v>
      </c>
      <c r="AM32" s="2">
        <v>7025</v>
      </c>
      <c r="AN32" s="2">
        <v>6964</v>
      </c>
      <c r="AO32" s="2">
        <v>6904</v>
      </c>
      <c r="AP32" s="2">
        <v>6904</v>
      </c>
      <c r="AQ32" s="2">
        <v>6907</v>
      </c>
      <c r="AR32" s="2">
        <v>6909</v>
      </c>
      <c r="AS32" s="2">
        <v>6916</v>
      </c>
      <c r="AT32" s="2">
        <v>6922</v>
      </c>
      <c r="AU32" s="2">
        <v>6929</v>
      </c>
      <c r="AV32" s="2">
        <v>6937</v>
      </c>
      <c r="AW32" s="2">
        <v>6945</v>
      </c>
      <c r="AX32" s="2">
        <v>6954</v>
      </c>
      <c r="AY32" s="2">
        <v>6963</v>
      </c>
      <c r="AZ32" s="2">
        <v>6975</v>
      </c>
      <c r="BA32" s="2">
        <v>6986</v>
      </c>
      <c r="BB32" s="2">
        <v>6998</v>
      </c>
      <c r="BC32" s="2">
        <v>7013</v>
      </c>
      <c r="BD32" s="2">
        <v>7025</v>
      </c>
      <c r="BE32" s="2">
        <v>7042</v>
      </c>
      <c r="BF32" s="2">
        <v>7056</v>
      </c>
      <c r="BG32" s="2">
        <v>7073</v>
      </c>
      <c r="BH32" s="2">
        <v>7091</v>
      </c>
      <c r="BI32" s="2">
        <v>7108</v>
      </c>
      <c r="BJ32" s="2">
        <v>7128</v>
      </c>
      <c r="BK32" s="2">
        <v>7146</v>
      </c>
      <c r="BL32" s="2">
        <v>7165</v>
      </c>
      <c r="BM32" s="2">
        <v>7184</v>
      </c>
      <c r="BN32" s="2">
        <v>7204</v>
      </c>
      <c r="BO32" s="2">
        <v>7223</v>
      </c>
      <c r="BP32" s="2">
        <v>7241</v>
      </c>
      <c r="BQ32" s="2">
        <v>7260</v>
      </c>
      <c r="BR32" s="2">
        <v>7279</v>
      </c>
      <c r="BS32" s="2">
        <v>7298</v>
      </c>
      <c r="BT32" s="2">
        <v>7317</v>
      </c>
      <c r="BU32" s="2">
        <v>7336</v>
      </c>
      <c r="BV32" s="2">
        <v>7355</v>
      </c>
      <c r="BW32" s="2">
        <v>7373</v>
      </c>
      <c r="BX32" s="2">
        <v>7391</v>
      </c>
      <c r="BY32" s="2">
        <v>7411</v>
      </c>
      <c r="BZ32" s="2">
        <v>7429</v>
      </c>
      <c r="CA32" s="2">
        <v>7446</v>
      </c>
      <c r="CB32" s="2">
        <v>7464</v>
      </c>
      <c r="CC32" s="2">
        <v>7483</v>
      </c>
    </row>
    <row r="33" spans="1:82" x14ac:dyDescent="0.25">
      <c r="A33" s="2" t="str">
        <f>"Externe emigratie"</f>
        <v>Externe emigratie</v>
      </c>
      <c r="B33" s="2">
        <v>3198</v>
      </c>
      <c r="C33" s="2">
        <v>3150</v>
      </c>
      <c r="D33" s="2">
        <v>3211</v>
      </c>
      <c r="E33" s="2">
        <v>3478</v>
      </c>
      <c r="F33" s="2">
        <v>3465</v>
      </c>
      <c r="G33" s="2">
        <v>3302</v>
      </c>
      <c r="H33" s="2">
        <v>3881</v>
      </c>
      <c r="I33" s="2">
        <v>3861</v>
      </c>
      <c r="J33" s="2">
        <v>4076</v>
      </c>
      <c r="K33" s="2">
        <v>4050</v>
      </c>
      <c r="L33" s="2">
        <v>4382</v>
      </c>
      <c r="M33" s="2">
        <v>3920</v>
      </c>
      <c r="N33" s="2">
        <v>4786</v>
      </c>
      <c r="O33" s="2">
        <v>4463</v>
      </c>
      <c r="P33" s="2">
        <v>4551</v>
      </c>
      <c r="Q33" s="2">
        <v>4570</v>
      </c>
      <c r="R33" s="2">
        <v>4997</v>
      </c>
      <c r="S33" s="2">
        <v>4934</v>
      </c>
      <c r="T33" s="2">
        <v>5278</v>
      </c>
      <c r="U33" s="2">
        <v>4397</v>
      </c>
      <c r="V33" s="2">
        <v>5293</v>
      </c>
      <c r="W33" s="2">
        <v>5729</v>
      </c>
      <c r="X33" s="2">
        <v>5598</v>
      </c>
      <c r="Y33" s="2">
        <v>5858</v>
      </c>
      <c r="Z33" s="2">
        <v>5912</v>
      </c>
      <c r="AA33" s="2">
        <v>5958</v>
      </c>
      <c r="AB33" s="2">
        <v>6097</v>
      </c>
      <c r="AC33" s="2">
        <v>6357</v>
      </c>
      <c r="AD33" s="2">
        <v>6632</v>
      </c>
      <c r="AE33" s="2">
        <v>6894</v>
      </c>
      <c r="AF33" s="2">
        <v>7133</v>
      </c>
      <c r="AG33" s="2">
        <v>7334</v>
      </c>
      <c r="AH33" s="2">
        <v>7499</v>
      </c>
      <c r="AI33" s="2">
        <v>7629</v>
      </c>
      <c r="AJ33" s="2">
        <v>7736</v>
      </c>
      <c r="AK33" s="2">
        <v>7822</v>
      </c>
      <c r="AL33" s="2">
        <v>7732</v>
      </c>
      <c r="AM33" s="2">
        <v>7654</v>
      </c>
      <c r="AN33" s="2">
        <v>7588</v>
      </c>
      <c r="AO33" s="2">
        <v>7516</v>
      </c>
      <c r="AP33" s="2">
        <v>7464</v>
      </c>
      <c r="AQ33" s="2">
        <v>7423</v>
      </c>
      <c r="AR33" s="2">
        <v>7388</v>
      </c>
      <c r="AS33" s="2">
        <v>7357</v>
      </c>
      <c r="AT33" s="2">
        <v>7329</v>
      </c>
      <c r="AU33" s="2">
        <v>7363</v>
      </c>
      <c r="AV33" s="2">
        <v>7392</v>
      </c>
      <c r="AW33" s="2">
        <v>7416</v>
      </c>
      <c r="AX33" s="2">
        <v>7440</v>
      </c>
      <c r="AY33" s="2">
        <v>7461</v>
      </c>
      <c r="AZ33" s="2">
        <v>7483</v>
      </c>
      <c r="BA33" s="2">
        <v>7505</v>
      </c>
      <c r="BB33" s="2">
        <v>7528</v>
      </c>
      <c r="BC33" s="2">
        <v>7551</v>
      </c>
      <c r="BD33" s="2">
        <v>7571</v>
      </c>
      <c r="BE33" s="2">
        <v>7594</v>
      </c>
      <c r="BF33" s="2">
        <v>7617</v>
      </c>
      <c r="BG33" s="2">
        <v>7641</v>
      </c>
      <c r="BH33" s="2">
        <v>7666</v>
      </c>
      <c r="BI33" s="2">
        <v>7690</v>
      </c>
      <c r="BJ33" s="2">
        <v>7716</v>
      </c>
      <c r="BK33" s="2">
        <v>7742</v>
      </c>
      <c r="BL33" s="2">
        <v>7769</v>
      </c>
      <c r="BM33" s="2">
        <v>7794</v>
      </c>
      <c r="BN33" s="2">
        <v>7819</v>
      </c>
      <c r="BO33" s="2">
        <v>7844</v>
      </c>
      <c r="BP33" s="2">
        <v>7870</v>
      </c>
      <c r="BQ33" s="2">
        <v>7896</v>
      </c>
      <c r="BR33" s="2">
        <v>7920</v>
      </c>
      <c r="BS33" s="2">
        <v>7946</v>
      </c>
      <c r="BT33" s="2">
        <v>7970</v>
      </c>
      <c r="BU33" s="2">
        <v>7994</v>
      </c>
      <c r="BV33" s="2">
        <v>8017</v>
      </c>
      <c r="BW33" s="2">
        <v>8040</v>
      </c>
      <c r="BX33" s="2">
        <v>8063</v>
      </c>
      <c r="BY33" s="2">
        <v>8084</v>
      </c>
      <c r="BZ33" s="2">
        <v>8106</v>
      </c>
      <c r="CA33" s="2">
        <v>8128</v>
      </c>
      <c r="CB33" s="2">
        <v>8147</v>
      </c>
      <c r="CC33" s="2">
        <v>8168</v>
      </c>
    </row>
    <row r="34" spans="1:82" x14ac:dyDescent="0.25">
      <c r="A34" s="2" t="str">
        <f>"Toename van de bevolking"</f>
        <v>Toename van de bevolking</v>
      </c>
      <c r="B34" s="2">
        <v>2800</v>
      </c>
      <c r="C34" s="2">
        <v>2714</v>
      </c>
      <c r="D34" s="2">
        <v>2844</v>
      </c>
      <c r="E34" s="2">
        <v>2396</v>
      </c>
      <c r="F34" s="2">
        <v>1964</v>
      </c>
      <c r="G34" s="2">
        <v>2588</v>
      </c>
      <c r="H34" s="2">
        <v>1176</v>
      </c>
      <c r="I34" s="2">
        <v>1626</v>
      </c>
      <c r="J34" s="2">
        <v>1253</v>
      </c>
      <c r="K34" s="2">
        <v>1478</v>
      </c>
      <c r="L34" s="2">
        <v>2135</v>
      </c>
      <c r="M34" s="2">
        <v>2282</v>
      </c>
      <c r="N34" s="2">
        <v>1837</v>
      </c>
      <c r="O34" s="2">
        <v>2766</v>
      </c>
      <c r="P34" s="2">
        <v>2796</v>
      </c>
      <c r="Q34" s="2">
        <v>4124</v>
      </c>
      <c r="R34" s="2">
        <v>3852</v>
      </c>
      <c r="S34" s="2">
        <v>4268</v>
      </c>
      <c r="T34" s="2">
        <v>4074</v>
      </c>
      <c r="U34" s="2">
        <v>4342</v>
      </c>
      <c r="V34" s="2">
        <v>4067</v>
      </c>
      <c r="W34" s="2">
        <v>3132</v>
      </c>
      <c r="X34" s="2">
        <v>2908</v>
      </c>
      <c r="Y34" s="2">
        <v>3403</v>
      </c>
      <c r="Z34" s="2">
        <v>3735</v>
      </c>
      <c r="AA34" s="2">
        <v>4278</v>
      </c>
      <c r="AB34" s="2">
        <v>4712</v>
      </c>
      <c r="AC34" s="2">
        <v>3946</v>
      </c>
      <c r="AD34" s="2">
        <v>3952</v>
      </c>
      <c r="AE34" s="2">
        <v>3990</v>
      </c>
      <c r="AF34" s="2">
        <v>3765</v>
      </c>
      <c r="AG34" s="2">
        <v>3555</v>
      </c>
      <c r="AH34" s="2">
        <v>3369</v>
      </c>
      <c r="AI34" s="2">
        <v>3214</v>
      </c>
      <c r="AJ34" s="2">
        <v>3061</v>
      </c>
      <c r="AK34" s="2">
        <v>2944</v>
      </c>
      <c r="AL34" s="2">
        <v>3006</v>
      </c>
      <c r="AM34" s="2">
        <v>3056</v>
      </c>
      <c r="AN34" s="2">
        <v>3116</v>
      </c>
      <c r="AO34" s="2">
        <v>3183</v>
      </c>
      <c r="AP34" s="2">
        <v>3233</v>
      </c>
      <c r="AQ34" s="2">
        <v>3286</v>
      </c>
      <c r="AR34" s="2">
        <v>3334</v>
      </c>
      <c r="AS34" s="2">
        <v>3391</v>
      </c>
      <c r="AT34" s="2">
        <v>3446</v>
      </c>
      <c r="AU34" s="2">
        <v>3440</v>
      </c>
      <c r="AV34" s="2">
        <v>3435</v>
      </c>
      <c r="AW34" s="2">
        <v>3425</v>
      </c>
      <c r="AX34" s="2">
        <v>3410</v>
      </c>
      <c r="AY34" s="2">
        <v>3392</v>
      </c>
      <c r="AZ34" s="2">
        <v>3364</v>
      </c>
      <c r="BA34" s="2">
        <v>3337</v>
      </c>
      <c r="BB34" s="2">
        <v>3305</v>
      </c>
      <c r="BC34" s="2">
        <v>3263</v>
      </c>
      <c r="BD34" s="2">
        <v>3225</v>
      </c>
      <c r="BE34" s="2">
        <v>3177</v>
      </c>
      <c r="BF34" s="2">
        <v>3129</v>
      </c>
      <c r="BG34" s="2">
        <v>3109</v>
      </c>
      <c r="BH34" s="2">
        <v>3085</v>
      </c>
      <c r="BI34" s="2">
        <v>3071</v>
      </c>
      <c r="BJ34" s="2">
        <v>3060</v>
      </c>
      <c r="BK34" s="2">
        <v>3070</v>
      </c>
      <c r="BL34" s="2">
        <v>3082</v>
      </c>
      <c r="BM34" s="2">
        <v>3114</v>
      </c>
      <c r="BN34" s="2">
        <v>3169</v>
      </c>
      <c r="BO34" s="2">
        <v>3212</v>
      </c>
      <c r="BP34" s="2">
        <v>3266</v>
      </c>
      <c r="BQ34" s="2">
        <v>3354</v>
      </c>
      <c r="BR34" s="2">
        <v>3434</v>
      </c>
      <c r="BS34" s="2">
        <v>3517</v>
      </c>
      <c r="BT34" s="2">
        <v>3600</v>
      </c>
      <c r="BU34" s="2">
        <v>3693</v>
      </c>
      <c r="BV34" s="2">
        <v>3774</v>
      </c>
      <c r="BW34" s="2">
        <v>3848</v>
      </c>
      <c r="BX34" s="2">
        <v>3928</v>
      </c>
      <c r="BY34" s="2">
        <v>3998</v>
      </c>
      <c r="BZ34" s="2">
        <v>4064</v>
      </c>
      <c r="CA34" s="2">
        <v>4115</v>
      </c>
      <c r="CB34" s="2">
        <v>4158</v>
      </c>
      <c r="CC34" s="2">
        <v>4197</v>
      </c>
    </row>
    <row r="35" spans="1:82" x14ac:dyDescent="0.25">
      <c r="A35" s="2" t="str">
        <f>"Statistische aanpassing"</f>
        <v>Statistische aanpassing</v>
      </c>
      <c r="B35" s="2">
        <v>-28</v>
      </c>
      <c r="C35" s="2">
        <v>25</v>
      </c>
      <c r="D35" s="2">
        <v>149</v>
      </c>
      <c r="E35" s="2">
        <v>106</v>
      </c>
      <c r="F35" s="2">
        <v>-303</v>
      </c>
      <c r="G35" s="2">
        <v>187</v>
      </c>
      <c r="H35" s="2">
        <v>33</v>
      </c>
      <c r="I35" s="2">
        <v>85</v>
      </c>
      <c r="J35" s="2">
        <v>155</v>
      </c>
      <c r="K35" s="2">
        <v>26</v>
      </c>
      <c r="L35" s="2">
        <v>0</v>
      </c>
      <c r="M35" s="2">
        <v>59</v>
      </c>
      <c r="N35" s="2">
        <v>91</v>
      </c>
      <c r="O35" s="2">
        <v>96</v>
      </c>
      <c r="P35" s="2">
        <v>148</v>
      </c>
      <c r="Q35" s="2">
        <v>113</v>
      </c>
      <c r="R35" s="2">
        <v>79</v>
      </c>
      <c r="S35" s="2">
        <v>-13</v>
      </c>
      <c r="T35" s="2">
        <v>67</v>
      </c>
      <c r="U35" s="2">
        <v>176</v>
      </c>
      <c r="V35" s="2">
        <v>-39</v>
      </c>
      <c r="W35" s="2">
        <v>0</v>
      </c>
      <c r="X35" s="2">
        <v>0</v>
      </c>
      <c r="Y35" s="2">
        <v>21</v>
      </c>
      <c r="Z35" s="2">
        <v>-30</v>
      </c>
      <c r="AA35" s="2">
        <v>-53</v>
      </c>
      <c r="AB35" s="2">
        <v>-95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</row>
    <row r="36" spans="1:82" ht="15.75" thickBot="1" x14ac:dyDescent="0.3">
      <c r="A36" s="3" t="str">
        <f>"Bevolking op 31/12"</f>
        <v>Bevolking op 31/12</v>
      </c>
      <c r="B36" s="3">
        <v>480439</v>
      </c>
      <c r="C36" s="3">
        <v>483178</v>
      </c>
      <c r="D36" s="3">
        <v>486171</v>
      </c>
      <c r="E36" s="3">
        <v>488673</v>
      </c>
      <c r="F36" s="3">
        <v>490334</v>
      </c>
      <c r="G36" s="3">
        <v>493109</v>
      </c>
      <c r="H36" s="3">
        <v>494318</v>
      </c>
      <c r="I36" s="3">
        <v>496029</v>
      </c>
      <c r="J36" s="3">
        <v>497437</v>
      </c>
      <c r="K36" s="3">
        <v>498941</v>
      </c>
      <c r="L36" s="3">
        <v>501076</v>
      </c>
      <c r="M36" s="3">
        <v>503417</v>
      </c>
      <c r="N36" s="3">
        <v>505345</v>
      </c>
      <c r="O36" s="3">
        <v>508207</v>
      </c>
      <c r="P36" s="3">
        <v>511151</v>
      </c>
      <c r="Q36" s="3">
        <v>515388</v>
      </c>
      <c r="R36" s="3">
        <v>519319</v>
      </c>
      <c r="S36" s="3">
        <v>523574</v>
      </c>
      <c r="T36" s="3">
        <v>527715</v>
      </c>
      <c r="U36" s="3">
        <v>532233</v>
      </c>
      <c r="V36" s="3">
        <v>536261</v>
      </c>
      <c r="W36" s="3">
        <v>539393</v>
      </c>
      <c r="X36" s="3">
        <v>542301</v>
      </c>
      <c r="Y36" s="3">
        <v>545725</v>
      </c>
      <c r="Z36" s="3">
        <v>549430</v>
      </c>
      <c r="AA36" s="3">
        <v>553655</v>
      </c>
      <c r="AB36" s="3">
        <v>558272</v>
      </c>
      <c r="AC36" s="3">
        <v>562218</v>
      </c>
      <c r="AD36" s="3">
        <v>566170</v>
      </c>
      <c r="AE36" s="3">
        <v>570160</v>
      </c>
      <c r="AF36" s="3">
        <v>573925</v>
      </c>
      <c r="AG36" s="3">
        <v>577480</v>
      </c>
      <c r="AH36" s="3">
        <v>580849</v>
      </c>
      <c r="AI36" s="3">
        <v>584063</v>
      </c>
      <c r="AJ36" s="3">
        <v>587124</v>
      </c>
      <c r="AK36" s="3">
        <v>590068</v>
      </c>
      <c r="AL36" s="3">
        <v>593074</v>
      </c>
      <c r="AM36" s="3">
        <v>596130</v>
      </c>
      <c r="AN36" s="3">
        <v>599246</v>
      </c>
      <c r="AO36" s="3">
        <v>602429</v>
      </c>
      <c r="AP36" s="3">
        <v>605662</v>
      </c>
      <c r="AQ36" s="3">
        <v>608948</v>
      </c>
      <c r="AR36" s="3">
        <v>612282</v>
      </c>
      <c r="AS36" s="3">
        <v>615673</v>
      </c>
      <c r="AT36" s="3">
        <v>619119</v>
      </c>
      <c r="AU36" s="3">
        <v>622559</v>
      </c>
      <c r="AV36" s="3">
        <v>625994</v>
      </c>
      <c r="AW36" s="3">
        <v>629419</v>
      </c>
      <c r="AX36" s="3">
        <v>632829</v>
      </c>
      <c r="AY36" s="3">
        <v>636221</v>
      </c>
      <c r="AZ36" s="3">
        <v>639585</v>
      </c>
      <c r="BA36" s="3">
        <v>642922</v>
      </c>
      <c r="BB36" s="3">
        <v>646227</v>
      </c>
      <c r="BC36" s="3">
        <v>649490</v>
      </c>
      <c r="BD36" s="3">
        <v>652715</v>
      </c>
      <c r="BE36" s="3">
        <v>655892</v>
      </c>
      <c r="BF36" s="3">
        <v>659021</v>
      </c>
      <c r="BG36" s="3">
        <v>662130</v>
      </c>
      <c r="BH36" s="3">
        <v>665215</v>
      </c>
      <c r="BI36" s="3">
        <v>668286</v>
      </c>
      <c r="BJ36" s="3">
        <v>671346</v>
      </c>
      <c r="BK36" s="3">
        <v>674416</v>
      </c>
      <c r="BL36" s="3">
        <v>677498</v>
      </c>
      <c r="BM36" s="3">
        <v>680612</v>
      </c>
      <c r="BN36" s="3">
        <v>683781</v>
      </c>
      <c r="BO36" s="3">
        <v>686993</v>
      </c>
      <c r="BP36" s="3">
        <v>690259</v>
      </c>
      <c r="BQ36" s="3">
        <v>693613</v>
      </c>
      <c r="BR36" s="3">
        <v>697047</v>
      </c>
      <c r="BS36" s="3">
        <v>700564</v>
      </c>
      <c r="BT36" s="3">
        <v>704164</v>
      </c>
      <c r="BU36" s="3">
        <v>707857</v>
      </c>
      <c r="BV36" s="3">
        <v>711631</v>
      </c>
      <c r="BW36" s="3">
        <v>715479</v>
      </c>
      <c r="BX36" s="3">
        <v>719407</v>
      </c>
      <c r="BY36" s="3">
        <v>723405</v>
      </c>
      <c r="BZ36" s="3">
        <v>727469</v>
      </c>
      <c r="CA36" s="3">
        <v>731584</v>
      </c>
      <c r="CB36" s="3">
        <v>735742</v>
      </c>
      <c r="CC36" s="3">
        <v>739939</v>
      </c>
    </row>
    <row r="37" spans="1:82" x14ac:dyDescent="0.25">
      <c r="A37" t="s">
        <v>3</v>
      </c>
    </row>
    <row r="39" spans="1:82" x14ac:dyDescent="0.25">
      <c r="A39" s="1" t="s">
        <v>17</v>
      </c>
    </row>
    <row r="40" spans="1:82" x14ac:dyDescent="0.25">
      <c r="A40" t="s">
        <v>1</v>
      </c>
    </row>
    <row r="41" spans="1:82" ht="15.75" thickBot="1" x14ac:dyDescent="0.3">
      <c r="A41" t="s">
        <v>2</v>
      </c>
    </row>
    <row r="42" spans="1:82" x14ac:dyDescent="0.25">
      <c r="A42" s="4"/>
      <c r="B42" s="5" t="str">
        <f>"1991"</f>
        <v>1991</v>
      </c>
      <c r="C42" s="5" t="str">
        <f>"1992"</f>
        <v>1992</v>
      </c>
      <c r="D42" s="5" t="str">
        <f>"1993"</f>
        <v>1993</v>
      </c>
      <c r="E42" s="5" t="str">
        <f>"1994"</f>
        <v>1994</v>
      </c>
      <c r="F42" s="5" t="str">
        <f>"1995"</f>
        <v>1995</v>
      </c>
      <c r="G42" s="5" t="str">
        <f>"1996"</f>
        <v>1996</v>
      </c>
      <c r="H42" s="5" t="str">
        <f>"1997"</f>
        <v>1997</v>
      </c>
      <c r="I42" s="5" t="str">
        <f>"1998"</f>
        <v>1998</v>
      </c>
      <c r="J42" s="5" t="str">
        <f>"1999"</f>
        <v>1999</v>
      </c>
      <c r="K42" s="5" t="str">
        <f>"2000"</f>
        <v>2000</v>
      </c>
      <c r="L42" s="5" t="str">
        <f>"2001"</f>
        <v>2001</v>
      </c>
      <c r="M42" s="5" t="str">
        <f>"2002"</f>
        <v>2002</v>
      </c>
      <c r="N42" s="5" t="str">
        <f>"2003"</f>
        <v>2003</v>
      </c>
      <c r="O42" s="5" t="str">
        <f>"2004"</f>
        <v>2004</v>
      </c>
      <c r="P42" s="5" t="str">
        <f>"2005"</f>
        <v>2005</v>
      </c>
      <c r="Q42" s="5" t="str">
        <f>"2006"</f>
        <v>2006</v>
      </c>
      <c r="R42" s="5" t="str">
        <f>"2007"</f>
        <v>2007</v>
      </c>
      <c r="S42" s="5" t="str">
        <f>"2008"</f>
        <v>2008</v>
      </c>
      <c r="T42" s="5" t="str">
        <f>"2009"</f>
        <v>2009</v>
      </c>
      <c r="U42" s="5" t="str">
        <f>"2010"</f>
        <v>2010</v>
      </c>
      <c r="V42" s="5" t="str">
        <f>"2011"</f>
        <v>2011</v>
      </c>
      <c r="W42" s="5" t="str">
        <f>"2012"</f>
        <v>2012</v>
      </c>
      <c r="X42" s="5" t="str">
        <f>"2013"</f>
        <v>2013</v>
      </c>
      <c r="Y42" s="5" t="str">
        <f>"2014"</f>
        <v>2014</v>
      </c>
      <c r="Z42" s="5" t="str">
        <f>"2015"</f>
        <v>2015</v>
      </c>
      <c r="AA42" s="5" t="str">
        <f>"2016"</f>
        <v>2016</v>
      </c>
      <c r="AB42" s="5" t="str">
        <f>"2017"</f>
        <v>2017</v>
      </c>
      <c r="AC42" s="5" t="str">
        <f>"2018"</f>
        <v>2018</v>
      </c>
      <c r="AD42" s="5" t="str">
        <f>"2019"</f>
        <v>2019</v>
      </c>
      <c r="AE42" s="5" t="str">
        <f>"2020"</f>
        <v>2020</v>
      </c>
      <c r="AF42" s="5" t="str">
        <f>"2021"</f>
        <v>2021</v>
      </c>
      <c r="AG42" s="5" t="str">
        <f>"2022"</f>
        <v>2022</v>
      </c>
      <c r="AH42" s="5" t="str">
        <f>"2023"</f>
        <v>2023</v>
      </c>
      <c r="AI42" s="5" t="str">
        <f>"2024"</f>
        <v>2024</v>
      </c>
      <c r="AJ42" s="5" t="str">
        <f>"2025"</f>
        <v>2025</v>
      </c>
      <c r="AK42" s="5" t="str">
        <f>"2026"</f>
        <v>2026</v>
      </c>
      <c r="AL42" s="5" t="str">
        <f>"2027"</f>
        <v>2027</v>
      </c>
      <c r="AM42" s="5" t="str">
        <f>"2028"</f>
        <v>2028</v>
      </c>
      <c r="AN42" s="5" t="str">
        <f>"2029"</f>
        <v>2029</v>
      </c>
      <c r="AO42" s="5" t="str">
        <f>"2030"</f>
        <v>2030</v>
      </c>
      <c r="AP42" s="5" t="str">
        <f>"2031"</f>
        <v>2031</v>
      </c>
      <c r="AQ42" s="5" t="str">
        <f>"2032"</f>
        <v>2032</v>
      </c>
      <c r="AR42" s="5" t="str">
        <f>"2033"</f>
        <v>2033</v>
      </c>
      <c r="AS42" s="5" t="str">
        <f>"2034"</f>
        <v>2034</v>
      </c>
      <c r="AT42" s="5" t="str">
        <f>"2035"</f>
        <v>2035</v>
      </c>
      <c r="AU42" s="5" t="str">
        <f>"2036"</f>
        <v>2036</v>
      </c>
      <c r="AV42" s="5" t="str">
        <f>"2037"</f>
        <v>2037</v>
      </c>
      <c r="AW42" s="5" t="str">
        <f>"2038"</f>
        <v>2038</v>
      </c>
      <c r="AX42" s="5" t="str">
        <f>"2039"</f>
        <v>2039</v>
      </c>
      <c r="AY42" s="5" t="str">
        <f>"2040"</f>
        <v>2040</v>
      </c>
      <c r="AZ42" s="5" t="str">
        <f>"2041"</f>
        <v>2041</v>
      </c>
      <c r="BA42" s="5" t="str">
        <f>"2042"</f>
        <v>2042</v>
      </c>
      <c r="BB42" s="5" t="str">
        <f>"2043"</f>
        <v>2043</v>
      </c>
      <c r="BC42" s="5" t="str">
        <f>"2044"</f>
        <v>2044</v>
      </c>
      <c r="BD42" s="5" t="str">
        <f>"2045"</f>
        <v>2045</v>
      </c>
      <c r="BE42" s="5" t="str">
        <f>"2046"</f>
        <v>2046</v>
      </c>
      <c r="BF42" s="5" t="str">
        <f>"2047"</f>
        <v>2047</v>
      </c>
      <c r="BG42" s="5" t="str">
        <f>"2048"</f>
        <v>2048</v>
      </c>
      <c r="BH42" s="5" t="str">
        <f>"2049"</f>
        <v>2049</v>
      </c>
      <c r="BI42" s="5" t="str">
        <f>"2050"</f>
        <v>2050</v>
      </c>
      <c r="BJ42" s="5" t="str">
        <f>"2051"</f>
        <v>2051</v>
      </c>
      <c r="BK42" s="5" t="str">
        <f>"2052"</f>
        <v>2052</v>
      </c>
      <c r="BL42" s="5" t="str">
        <f>"2053"</f>
        <v>2053</v>
      </c>
      <c r="BM42" s="5" t="str">
        <f>"2054"</f>
        <v>2054</v>
      </c>
      <c r="BN42" s="5" t="str">
        <f>"2055"</f>
        <v>2055</v>
      </c>
      <c r="BO42" s="5" t="str">
        <f>"2056"</f>
        <v>2056</v>
      </c>
      <c r="BP42" s="5" t="str">
        <f>"2057"</f>
        <v>2057</v>
      </c>
      <c r="BQ42" s="5" t="str">
        <f>"2058"</f>
        <v>2058</v>
      </c>
      <c r="BR42" s="5" t="str">
        <f>"2059"</f>
        <v>2059</v>
      </c>
      <c r="BS42" s="5" t="str">
        <f>"2060"</f>
        <v>2060</v>
      </c>
      <c r="BT42" s="5" t="str">
        <f>"2061"</f>
        <v>2061</v>
      </c>
      <c r="BU42" s="5" t="str">
        <f>"2062"</f>
        <v>2062</v>
      </c>
      <c r="BV42" s="5" t="str">
        <f>"2063"</f>
        <v>2063</v>
      </c>
      <c r="BW42" s="5" t="str">
        <f>"2064"</f>
        <v>2064</v>
      </c>
      <c r="BX42" s="5" t="str">
        <f>"2065"</f>
        <v>2065</v>
      </c>
      <c r="BY42" s="5" t="str">
        <f>"2066"</f>
        <v>2066</v>
      </c>
      <c r="BZ42" s="5" t="str">
        <f>"2067"</f>
        <v>2067</v>
      </c>
      <c r="CA42" s="5" t="str">
        <f>"2068"</f>
        <v>2068</v>
      </c>
      <c r="CB42" s="5" t="str">
        <f>"2069"</f>
        <v>2069</v>
      </c>
      <c r="CC42" s="5" t="str">
        <f>"2070"</f>
        <v>2070</v>
      </c>
      <c r="CD42" s="1"/>
    </row>
    <row r="43" spans="1:82" x14ac:dyDescent="0.25">
      <c r="A43" s="2" t="str">
        <f>"Bevolking op 01/01"</f>
        <v>Bevolking op 01/01</v>
      </c>
      <c r="B43" s="2">
        <v>493318</v>
      </c>
      <c r="C43" s="2">
        <v>496517</v>
      </c>
      <c r="D43" s="2">
        <v>499765</v>
      </c>
      <c r="E43" s="2">
        <v>503081</v>
      </c>
      <c r="F43" s="2">
        <v>506593</v>
      </c>
      <c r="G43" s="2">
        <v>508852</v>
      </c>
      <c r="H43" s="2">
        <v>511583</v>
      </c>
      <c r="I43" s="2">
        <v>513564</v>
      </c>
      <c r="J43" s="2">
        <v>515559</v>
      </c>
      <c r="K43" s="2">
        <v>517267</v>
      </c>
      <c r="L43" s="2">
        <v>519462</v>
      </c>
      <c r="M43" s="2">
        <v>521745</v>
      </c>
      <c r="N43" s="2">
        <v>524422</v>
      </c>
      <c r="O43" s="2">
        <v>526559</v>
      </c>
      <c r="P43" s="2">
        <v>529579</v>
      </c>
      <c r="Q43" s="2">
        <v>532982</v>
      </c>
      <c r="R43" s="2">
        <v>537079</v>
      </c>
      <c r="S43" s="2">
        <v>540913</v>
      </c>
      <c r="T43" s="2">
        <v>545264</v>
      </c>
      <c r="U43" s="2">
        <v>549209</v>
      </c>
      <c r="V43" s="2">
        <v>554213</v>
      </c>
      <c r="W43" s="2">
        <v>558490</v>
      </c>
      <c r="X43" s="2">
        <v>561887</v>
      </c>
      <c r="Y43" s="2">
        <v>564965</v>
      </c>
      <c r="Z43" s="2">
        <v>568574</v>
      </c>
      <c r="AA43" s="2">
        <v>572263</v>
      </c>
      <c r="AB43" s="2">
        <v>576194</v>
      </c>
      <c r="AC43" s="2">
        <v>580217</v>
      </c>
      <c r="AD43" s="2">
        <v>584052</v>
      </c>
      <c r="AE43" s="2">
        <v>587922</v>
      </c>
      <c r="AF43" s="2">
        <v>591821</v>
      </c>
      <c r="AG43" s="2">
        <v>595504</v>
      </c>
      <c r="AH43" s="2">
        <v>599001</v>
      </c>
      <c r="AI43" s="2">
        <v>602338</v>
      </c>
      <c r="AJ43" s="2">
        <v>605528</v>
      </c>
      <c r="AK43" s="2">
        <v>608599</v>
      </c>
      <c r="AL43" s="2">
        <v>611550</v>
      </c>
      <c r="AM43" s="2">
        <v>614547</v>
      </c>
      <c r="AN43" s="2">
        <v>617599</v>
      </c>
      <c r="AO43" s="2">
        <v>620704</v>
      </c>
      <c r="AP43" s="2">
        <v>623869</v>
      </c>
      <c r="AQ43" s="2">
        <v>627078</v>
      </c>
      <c r="AR43" s="2">
        <v>630332</v>
      </c>
      <c r="AS43" s="2">
        <v>633657</v>
      </c>
      <c r="AT43" s="2">
        <v>637029</v>
      </c>
      <c r="AU43" s="2">
        <v>640440</v>
      </c>
      <c r="AV43" s="2">
        <v>643847</v>
      </c>
      <c r="AW43" s="2">
        <v>647257</v>
      </c>
      <c r="AX43" s="2">
        <v>650646</v>
      </c>
      <c r="AY43" s="2">
        <v>654017</v>
      </c>
      <c r="AZ43" s="2">
        <v>657342</v>
      </c>
      <c r="BA43" s="2">
        <v>660632</v>
      </c>
      <c r="BB43" s="2">
        <v>663879</v>
      </c>
      <c r="BC43" s="2">
        <v>667057</v>
      </c>
      <c r="BD43" s="2">
        <v>670172</v>
      </c>
      <c r="BE43" s="2">
        <v>673216</v>
      </c>
      <c r="BF43" s="2">
        <v>676198</v>
      </c>
      <c r="BG43" s="2">
        <v>679124</v>
      </c>
      <c r="BH43" s="2">
        <v>682003</v>
      </c>
      <c r="BI43" s="2">
        <v>684838</v>
      </c>
      <c r="BJ43" s="2">
        <v>687641</v>
      </c>
      <c r="BK43" s="2">
        <v>690413</v>
      </c>
      <c r="BL43" s="2">
        <v>693172</v>
      </c>
      <c r="BM43" s="2">
        <v>695934</v>
      </c>
      <c r="BN43" s="2">
        <v>698713</v>
      </c>
      <c r="BO43" s="2">
        <v>701514</v>
      </c>
      <c r="BP43" s="2">
        <v>704357</v>
      </c>
      <c r="BQ43" s="2">
        <v>707249</v>
      </c>
      <c r="BR43" s="2">
        <v>710198</v>
      </c>
      <c r="BS43" s="2">
        <v>713219</v>
      </c>
      <c r="BT43" s="2">
        <v>716320</v>
      </c>
      <c r="BU43" s="2">
        <v>719505</v>
      </c>
      <c r="BV43" s="2">
        <v>722777</v>
      </c>
      <c r="BW43" s="2">
        <v>726130</v>
      </c>
      <c r="BX43" s="2">
        <v>729566</v>
      </c>
      <c r="BY43" s="2">
        <v>733083</v>
      </c>
      <c r="BZ43" s="2">
        <v>736680</v>
      </c>
      <c r="CA43" s="2">
        <v>740348</v>
      </c>
      <c r="CB43" s="2">
        <v>744070</v>
      </c>
      <c r="CC43" s="2">
        <v>747844</v>
      </c>
    </row>
    <row r="44" spans="1:82" x14ac:dyDescent="0.25">
      <c r="A44" s="2" t="str">
        <f>"Natuurlijk saldo"</f>
        <v>Natuurlijk saldo</v>
      </c>
      <c r="B44" s="2">
        <v>1111</v>
      </c>
      <c r="C44" s="2">
        <v>984</v>
      </c>
      <c r="D44" s="2">
        <v>868</v>
      </c>
      <c r="E44" s="2">
        <v>831</v>
      </c>
      <c r="F44" s="2">
        <v>905</v>
      </c>
      <c r="G44" s="2">
        <v>731</v>
      </c>
      <c r="H44" s="2">
        <v>814</v>
      </c>
      <c r="I44" s="2">
        <v>412</v>
      </c>
      <c r="J44" s="2">
        <v>553</v>
      </c>
      <c r="K44" s="2">
        <v>632</v>
      </c>
      <c r="L44" s="2">
        <v>507</v>
      </c>
      <c r="M44" s="2">
        <v>292</v>
      </c>
      <c r="N44" s="2">
        <v>220</v>
      </c>
      <c r="O44" s="2">
        <v>446</v>
      </c>
      <c r="P44" s="2">
        <v>750</v>
      </c>
      <c r="Q44" s="2">
        <v>958</v>
      </c>
      <c r="R44" s="2">
        <v>1174</v>
      </c>
      <c r="S44" s="2">
        <v>979</v>
      </c>
      <c r="T44" s="2">
        <v>797</v>
      </c>
      <c r="U44" s="2">
        <v>975</v>
      </c>
      <c r="V44" s="2">
        <v>699</v>
      </c>
      <c r="W44" s="2">
        <v>584</v>
      </c>
      <c r="X44" s="2">
        <v>602</v>
      </c>
      <c r="Y44" s="2">
        <v>626</v>
      </c>
      <c r="Z44" s="2">
        <v>335</v>
      </c>
      <c r="AA44" s="2">
        <v>457</v>
      </c>
      <c r="AB44" s="2">
        <v>280</v>
      </c>
      <c r="AC44" s="2">
        <v>231</v>
      </c>
      <c r="AD44" s="2">
        <v>266</v>
      </c>
      <c r="AE44" s="2">
        <v>304</v>
      </c>
      <c r="AF44" s="2">
        <v>352</v>
      </c>
      <c r="AG44" s="2">
        <v>402</v>
      </c>
      <c r="AH44" s="2">
        <v>448</v>
      </c>
      <c r="AI44" s="2">
        <v>490</v>
      </c>
      <c r="AJ44" s="2">
        <v>532</v>
      </c>
      <c r="AK44" s="2">
        <v>577</v>
      </c>
      <c r="AL44" s="2">
        <v>624</v>
      </c>
      <c r="AM44" s="2">
        <v>680</v>
      </c>
      <c r="AN44" s="2">
        <v>742</v>
      </c>
      <c r="AO44" s="2">
        <v>811</v>
      </c>
      <c r="AP44" s="2">
        <v>825</v>
      </c>
      <c r="AQ44" s="2">
        <v>842</v>
      </c>
      <c r="AR44" s="2">
        <v>855</v>
      </c>
      <c r="AS44" s="2">
        <v>871</v>
      </c>
      <c r="AT44" s="2">
        <v>874</v>
      </c>
      <c r="AU44" s="2">
        <v>874</v>
      </c>
      <c r="AV44" s="2">
        <v>862</v>
      </c>
      <c r="AW44" s="2">
        <v>837</v>
      </c>
      <c r="AX44" s="2">
        <v>806</v>
      </c>
      <c r="AY44" s="2">
        <v>768</v>
      </c>
      <c r="AZ44" s="2">
        <v>717</v>
      </c>
      <c r="BA44" s="2">
        <v>665</v>
      </c>
      <c r="BB44" s="2">
        <v>607</v>
      </c>
      <c r="BC44" s="2">
        <v>550</v>
      </c>
      <c r="BD44" s="2">
        <v>492</v>
      </c>
      <c r="BE44" s="2">
        <v>444</v>
      </c>
      <c r="BF44" s="2">
        <v>403</v>
      </c>
      <c r="BG44" s="2">
        <v>365</v>
      </c>
      <c r="BH44" s="2">
        <v>340</v>
      </c>
      <c r="BI44" s="2">
        <v>321</v>
      </c>
      <c r="BJ44" s="2">
        <v>311</v>
      </c>
      <c r="BK44" s="2">
        <v>312</v>
      </c>
      <c r="BL44" s="2">
        <v>326</v>
      </c>
      <c r="BM44" s="2">
        <v>349</v>
      </c>
      <c r="BN44" s="2">
        <v>386</v>
      </c>
      <c r="BO44" s="2">
        <v>429</v>
      </c>
      <c r="BP44" s="2">
        <v>484</v>
      </c>
      <c r="BQ44" s="2">
        <v>545</v>
      </c>
      <c r="BR44" s="2">
        <v>615</v>
      </c>
      <c r="BS44" s="2">
        <v>692</v>
      </c>
      <c r="BT44" s="2">
        <v>774</v>
      </c>
      <c r="BU44" s="2">
        <v>857</v>
      </c>
      <c r="BV44" s="2">
        <v>942</v>
      </c>
      <c r="BW44" s="2">
        <v>1023</v>
      </c>
      <c r="BX44" s="2">
        <v>1101</v>
      </c>
      <c r="BY44" s="2">
        <v>1173</v>
      </c>
      <c r="BZ44" s="2">
        <v>1240</v>
      </c>
      <c r="CA44" s="2">
        <v>1297</v>
      </c>
      <c r="CB44" s="2">
        <v>1347</v>
      </c>
      <c r="CC44" s="2">
        <v>1388</v>
      </c>
    </row>
    <row r="45" spans="1:82" x14ac:dyDescent="0.25">
      <c r="A45" s="2" t="str">
        <f>"Geboorten"</f>
        <v>Geboorten</v>
      </c>
      <c r="B45" s="2">
        <v>5596</v>
      </c>
      <c r="C45" s="2">
        <v>5542</v>
      </c>
      <c r="D45" s="2">
        <v>5311</v>
      </c>
      <c r="E45" s="2">
        <v>5313</v>
      </c>
      <c r="F45" s="2">
        <v>5312</v>
      </c>
      <c r="G45" s="2">
        <v>5276</v>
      </c>
      <c r="H45" s="2">
        <v>5345</v>
      </c>
      <c r="I45" s="2">
        <v>5057</v>
      </c>
      <c r="J45" s="2">
        <v>5261</v>
      </c>
      <c r="K45" s="2">
        <v>5261</v>
      </c>
      <c r="L45" s="2">
        <v>5122</v>
      </c>
      <c r="M45" s="2">
        <v>5043</v>
      </c>
      <c r="N45" s="2">
        <v>5102</v>
      </c>
      <c r="O45" s="2">
        <v>5135</v>
      </c>
      <c r="P45" s="2">
        <v>5357</v>
      </c>
      <c r="Q45" s="2">
        <v>5466</v>
      </c>
      <c r="R45" s="2">
        <v>5738</v>
      </c>
      <c r="S45" s="2">
        <v>5654</v>
      </c>
      <c r="T45" s="2">
        <v>5506</v>
      </c>
      <c r="U45" s="2">
        <v>5761</v>
      </c>
      <c r="V45" s="2">
        <v>5487</v>
      </c>
      <c r="W45" s="2">
        <v>5570</v>
      </c>
      <c r="X45" s="2">
        <v>5642</v>
      </c>
      <c r="Y45" s="2">
        <v>5519</v>
      </c>
      <c r="Z45" s="2">
        <v>5432</v>
      </c>
      <c r="AA45" s="2">
        <v>5559</v>
      </c>
      <c r="AB45" s="2">
        <v>5458</v>
      </c>
      <c r="AC45" s="2">
        <v>5494</v>
      </c>
      <c r="AD45" s="2">
        <v>5573</v>
      </c>
      <c r="AE45" s="2">
        <v>5650</v>
      </c>
      <c r="AF45" s="2">
        <v>5726</v>
      </c>
      <c r="AG45" s="2">
        <v>5798</v>
      </c>
      <c r="AH45" s="2">
        <v>5858</v>
      </c>
      <c r="AI45" s="2">
        <v>5913</v>
      </c>
      <c r="AJ45" s="2">
        <v>5963</v>
      </c>
      <c r="AK45" s="2">
        <v>6012</v>
      </c>
      <c r="AL45" s="2">
        <v>6061</v>
      </c>
      <c r="AM45" s="2">
        <v>6118</v>
      </c>
      <c r="AN45" s="2">
        <v>6184</v>
      </c>
      <c r="AO45" s="2">
        <v>6261</v>
      </c>
      <c r="AP45" s="2">
        <v>6288</v>
      </c>
      <c r="AQ45" s="2">
        <v>6323</v>
      </c>
      <c r="AR45" s="2">
        <v>6363</v>
      </c>
      <c r="AS45" s="2">
        <v>6411</v>
      </c>
      <c r="AT45" s="2">
        <v>6459</v>
      </c>
      <c r="AU45" s="2">
        <v>6509</v>
      </c>
      <c r="AV45" s="2">
        <v>6552</v>
      </c>
      <c r="AW45" s="2">
        <v>6591</v>
      </c>
      <c r="AX45" s="2">
        <v>6626</v>
      </c>
      <c r="AY45" s="2">
        <v>6654</v>
      </c>
      <c r="AZ45" s="2">
        <v>6673</v>
      </c>
      <c r="BA45" s="2">
        <v>6690</v>
      </c>
      <c r="BB45" s="2">
        <v>6702</v>
      </c>
      <c r="BC45" s="2">
        <v>6712</v>
      </c>
      <c r="BD45" s="2">
        <v>6721</v>
      </c>
      <c r="BE45" s="2">
        <v>6736</v>
      </c>
      <c r="BF45" s="2">
        <v>6753</v>
      </c>
      <c r="BG45" s="2">
        <v>6772</v>
      </c>
      <c r="BH45" s="2">
        <v>6798</v>
      </c>
      <c r="BI45" s="2">
        <v>6828</v>
      </c>
      <c r="BJ45" s="2">
        <v>6861</v>
      </c>
      <c r="BK45" s="2">
        <v>6899</v>
      </c>
      <c r="BL45" s="2">
        <v>6942</v>
      </c>
      <c r="BM45" s="2">
        <v>6986</v>
      </c>
      <c r="BN45" s="2">
        <v>7033</v>
      </c>
      <c r="BO45" s="2">
        <v>7080</v>
      </c>
      <c r="BP45" s="2">
        <v>7128</v>
      </c>
      <c r="BQ45" s="2">
        <v>7176</v>
      </c>
      <c r="BR45" s="2">
        <v>7224</v>
      </c>
      <c r="BS45" s="2">
        <v>7273</v>
      </c>
      <c r="BT45" s="2">
        <v>7321</v>
      </c>
      <c r="BU45" s="2">
        <v>7367</v>
      </c>
      <c r="BV45" s="2">
        <v>7413</v>
      </c>
      <c r="BW45" s="2">
        <v>7457</v>
      </c>
      <c r="BX45" s="2">
        <v>7498</v>
      </c>
      <c r="BY45" s="2">
        <v>7537</v>
      </c>
      <c r="BZ45" s="2">
        <v>7574</v>
      </c>
      <c r="CA45" s="2">
        <v>7607</v>
      </c>
      <c r="CB45" s="2">
        <v>7637</v>
      </c>
      <c r="CC45" s="2">
        <v>7664</v>
      </c>
    </row>
    <row r="46" spans="1:82" x14ac:dyDescent="0.25">
      <c r="A46" s="2" t="str">
        <f>"Overlijdens"</f>
        <v>Overlijdens</v>
      </c>
      <c r="B46" s="2">
        <v>4485</v>
      </c>
      <c r="C46" s="2">
        <v>4558</v>
      </c>
      <c r="D46" s="2">
        <v>4443</v>
      </c>
      <c r="E46" s="2">
        <v>4482</v>
      </c>
      <c r="F46" s="2">
        <v>4407</v>
      </c>
      <c r="G46" s="2">
        <v>4545</v>
      </c>
      <c r="H46" s="2">
        <v>4531</v>
      </c>
      <c r="I46" s="2">
        <v>4645</v>
      </c>
      <c r="J46" s="2">
        <v>4708</v>
      </c>
      <c r="K46" s="2">
        <v>4629</v>
      </c>
      <c r="L46" s="2">
        <v>4615</v>
      </c>
      <c r="M46" s="2">
        <v>4751</v>
      </c>
      <c r="N46" s="2">
        <v>4882</v>
      </c>
      <c r="O46" s="2">
        <v>4689</v>
      </c>
      <c r="P46" s="2">
        <v>4607</v>
      </c>
      <c r="Q46" s="2">
        <v>4508</v>
      </c>
      <c r="R46" s="2">
        <v>4564</v>
      </c>
      <c r="S46" s="2">
        <v>4675</v>
      </c>
      <c r="T46" s="2">
        <v>4709</v>
      </c>
      <c r="U46" s="2">
        <v>4786</v>
      </c>
      <c r="V46" s="2">
        <v>4788</v>
      </c>
      <c r="W46" s="2">
        <v>4986</v>
      </c>
      <c r="X46" s="2">
        <v>5040</v>
      </c>
      <c r="Y46" s="2">
        <v>4893</v>
      </c>
      <c r="Z46" s="2">
        <v>5097</v>
      </c>
      <c r="AA46" s="2">
        <v>5102</v>
      </c>
      <c r="AB46" s="2">
        <v>5178</v>
      </c>
      <c r="AC46" s="2">
        <v>5263</v>
      </c>
      <c r="AD46" s="2">
        <v>5307</v>
      </c>
      <c r="AE46" s="2">
        <v>5346</v>
      </c>
      <c r="AF46" s="2">
        <v>5374</v>
      </c>
      <c r="AG46" s="2">
        <v>5396</v>
      </c>
      <c r="AH46" s="2">
        <v>5410</v>
      </c>
      <c r="AI46" s="2">
        <v>5423</v>
      </c>
      <c r="AJ46" s="2">
        <v>5431</v>
      </c>
      <c r="AK46" s="2">
        <v>5435</v>
      </c>
      <c r="AL46" s="2">
        <v>5437</v>
      </c>
      <c r="AM46" s="2">
        <v>5438</v>
      </c>
      <c r="AN46" s="2">
        <v>5442</v>
      </c>
      <c r="AO46" s="2">
        <v>5450</v>
      </c>
      <c r="AP46" s="2">
        <v>5463</v>
      </c>
      <c r="AQ46" s="2">
        <v>5481</v>
      </c>
      <c r="AR46" s="2">
        <v>5508</v>
      </c>
      <c r="AS46" s="2">
        <v>5540</v>
      </c>
      <c r="AT46" s="2">
        <v>5585</v>
      </c>
      <c r="AU46" s="2">
        <v>5635</v>
      </c>
      <c r="AV46" s="2">
        <v>5690</v>
      </c>
      <c r="AW46" s="2">
        <v>5754</v>
      </c>
      <c r="AX46" s="2">
        <v>5820</v>
      </c>
      <c r="AY46" s="2">
        <v>5886</v>
      </c>
      <c r="AZ46" s="2">
        <v>5956</v>
      </c>
      <c r="BA46" s="2">
        <v>6025</v>
      </c>
      <c r="BB46" s="2">
        <v>6095</v>
      </c>
      <c r="BC46" s="2">
        <v>6162</v>
      </c>
      <c r="BD46" s="2">
        <v>6229</v>
      </c>
      <c r="BE46" s="2">
        <v>6292</v>
      </c>
      <c r="BF46" s="2">
        <v>6350</v>
      </c>
      <c r="BG46" s="2">
        <v>6407</v>
      </c>
      <c r="BH46" s="2">
        <v>6458</v>
      </c>
      <c r="BI46" s="2">
        <v>6507</v>
      </c>
      <c r="BJ46" s="2">
        <v>6550</v>
      </c>
      <c r="BK46" s="2">
        <v>6587</v>
      </c>
      <c r="BL46" s="2">
        <v>6616</v>
      </c>
      <c r="BM46" s="2">
        <v>6637</v>
      </c>
      <c r="BN46" s="2">
        <v>6647</v>
      </c>
      <c r="BO46" s="2">
        <v>6651</v>
      </c>
      <c r="BP46" s="2">
        <v>6644</v>
      </c>
      <c r="BQ46" s="2">
        <v>6631</v>
      </c>
      <c r="BR46" s="2">
        <v>6609</v>
      </c>
      <c r="BS46" s="2">
        <v>6581</v>
      </c>
      <c r="BT46" s="2">
        <v>6547</v>
      </c>
      <c r="BU46" s="2">
        <v>6510</v>
      </c>
      <c r="BV46" s="2">
        <v>6471</v>
      </c>
      <c r="BW46" s="2">
        <v>6434</v>
      </c>
      <c r="BX46" s="2">
        <v>6397</v>
      </c>
      <c r="BY46" s="2">
        <v>6364</v>
      </c>
      <c r="BZ46" s="2">
        <v>6334</v>
      </c>
      <c r="CA46" s="2">
        <v>6310</v>
      </c>
      <c r="CB46" s="2">
        <v>6290</v>
      </c>
      <c r="CC46" s="2">
        <v>6276</v>
      </c>
    </row>
    <row r="47" spans="1:82" x14ac:dyDescent="0.25">
      <c r="A47" s="2" t="str">
        <f>"Intern migratiesaldo"</f>
        <v>Intern migratiesaldo</v>
      </c>
      <c r="B47" s="2">
        <v>1613</v>
      </c>
      <c r="C47" s="2">
        <v>1458</v>
      </c>
      <c r="D47" s="2">
        <v>1554</v>
      </c>
      <c r="E47" s="2">
        <v>1734</v>
      </c>
      <c r="F47" s="2">
        <v>1366</v>
      </c>
      <c r="G47" s="2">
        <v>1314</v>
      </c>
      <c r="H47" s="2">
        <v>1148</v>
      </c>
      <c r="I47" s="2">
        <v>1145</v>
      </c>
      <c r="J47" s="2">
        <v>785</v>
      </c>
      <c r="K47" s="2">
        <v>1148</v>
      </c>
      <c r="L47" s="2">
        <v>1208</v>
      </c>
      <c r="M47" s="2">
        <v>1371</v>
      </c>
      <c r="N47" s="2">
        <v>1507</v>
      </c>
      <c r="O47" s="2">
        <v>1754</v>
      </c>
      <c r="P47" s="2">
        <v>1268</v>
      </c>
      <c r="Q47" s="2">
        <v>1810</v>
      </c>
      <c r="R47" s="2">
        <v>1457</v>
      </c>
      <c r="S47" s="2">
        <v>1524</v>
      </c>
      <c r="T47" s="2">
        <v>1515</v>
      </c>
      <c r="U47" s="2">
        <v>1605</v>
      </c>
      <c r="V47" s="2">
        <v>2076</v>
      </c>
      <c r="W47" s="2">
        <v>2179</v>
      </c>
      <c r="X47" s="2">
        <v>1416</v>
      </c>
      <c r="Y47" s="2">
        <v>2020</v>
      </c>
      <c r="Z47" s="2">
        <v>2277</v>
      </c>
      <c r="AA47" s="2">
        <v>2387</v>
      </c>
      <c r="AB47" s="2">
        <v>2363</v>
      </c>
      <c r="AC47" s="2">
        <v>2360</v>
      </c>
      <c r="AD47" s="2">
        <v>2442</v>
      </c>
      <c r="AE47" s="2">
        <v>2507</v>
      </c>
      <c r="AF47" s="2">
        <v>2524</v>
      </c>
      <c r="AG47" s="2">
        <v>2523</v>
      </c>
      <c r="AH47" s="2">
        <v>2534</v>
      </c>
      <c r="AI47" s="2">
        <v>2527</v>
      </c>
      <c r="AJ47" s="2">
        <v>2532</v>
      </c>
      <c r="AK47" s="2">
        <v>2520</v>
      </c>
      <c r="AL47" s="2">
        <v>2504</v>
      </c>
      <c r="AM47" s="2">
        <v>2501</v>
      </c>
      <c r="AN47" s="2">
        <v>2496</v>
      </c>
      <c r="AO47" s="2">
        <v>2492</v>
      </c>
      <c r="AP47" s="2">
        <v>2487</v>
      </c>
      <c r="AQ47" s="2">
        <v>2481</v>
      </c>
      <c r="AR47" s="2">
        <v>2510</v>
      </c>
      <c r="AS47" s="2">
        <v>2514</v>
      </c>
      <c r="AT47" s="2">
        <v>2525</v>
      </c>
      <c r="AU47" s="2">
        <v>2540</v>
      </c>
      <c r="AV47" s="2">
        <v>2573</v>
      </c>
      <c r="AW47" s="2">
        <v>2591</v>
      </c>
      <c r="AX47" s="2">
        <v>2619</v>
      </c>
      <c r="AY47" s="2">
        <v>2627</v>
      </c>
      <c r="AZ47" s="2">
        <v>2653</v>
      </c>
      <c r="BA47" s="2">
        <v>2674</v>
      </c>
      <c r="BB47" s="2">
        <v>2676</v>
      </c>
      <c r="BC47" s="2">
        <v>2682</v>
      </c>
      <c r="BD47" s="2">
        <v>2680</v>
      </c>
      <c r="BE47" s="2">
        <v>2673</v>
      </c>
      <c r="BF47" s="2">
        <v>2668</v>
      </c>
      <c r="BG47" s="2">
        <v>2670</v>
      </c>
      <c r="BH47" s="2">
        <v>2660</v>
      </c>
      <c r="BI47" s="2">
        <v>2656</v>
      </c>
      <c r="BJ47" s="2">
        <v>2644</v>
      </c>
      <c r="BK47" s="2">
        <v>2635</v>
      </c>
      <c r="BL47" s="2">
        <v>2633</v>
      </c>
      <c r="BM47" s="2">
        <v>2630</v>
      </c>
      <c r="BN47" s="2">
        <v>2625</v>
      </c>
      <c r="BO47" s="2">
        <v>2627</v>
      </c>
      <c r="BP47" s="2">
        <v>2630</v>
      </c>
      <c r="BQ47" s="2">
        <v>2632</v>
      </c>
      <c r="BR47" s="2">
        <v>2638</v>
      </c>
      <c r="BS47" s="2">
        <v>2647</v>
      </c>
      <c r="BT47" s="2">
        <v>2655</v>
      </c>
      <c r="BU47" s="2">
        <v>2664</v>
      </c>
      <c r="BV47" s="2">
        <v>2666</v>
      </c>
      <c r="BW47" s="2">
        <v>2671</v>
      </c>
      <c r="BX47" s="2">
        <v>2679</v>
      </c>
      <c r="BY47" s="2">
        <v>2690</v>
      </c>
      <c r="BZ47" s="2">
        <v>2697</v>
      </c>
      <c r="CA47" s="2">
        <v>2697</v>
      </c>
      <c r="CB47" s="2">
        <v>2702</v>
      </c>
      <c r="CC47" s="2">
        <v>2707</v>
      </c>
    </row>
    <row r="48" spans="1:82" x14ac:dyDescent="0.25">
      <c r="A48" s="2" t="str">
        <f>"Interne immigratie"</f>
        <v>Interne immigratie</v>
      </c>
      <c r="B48" s="2">
        <v>10843</v>
      </c>
      <c r="C48" s="2">
        <v>11372</v>
      </c>
      <c r="D48" s="2">
        <v>11641</v>
      </c>
      <c r="E48" s="2">
        <v>12010</v>
      </c>
      <c r="F48" s="2">
        <v>11823</v>
      </c>
      <c r="G48" s="2">
        <v>11799</v>
      </c>
      <c r="H48" s="2">
        <v>11913</v>
      </c>
      <c r="I48" s="2">
        <v>11721</v>
      </c>
      <c r="J48" s="2">
        <v>11599</v>
      </c>
      <c r="K48" s="2">
        <v>11318</v>
      </c>
      <c r="L48" s="2">
        <v>11529</v>
      </c>
      <c r="M48" s="2">
        <v>12298</v>
      </c>
      <c r="N48" s="2">
        <v>12471</v>
      </c>
      <c r="O48" s="2">
        <v>13070</v>
      </c>
      <c r="P48" s="2">
        <v>13185</v>
      </c>
      <c r="Q48" s="2">
        <v>13889</v>
      </c>
      <c r="R48" s="2">
        <v>14004</v>
      </c>
      <c r="S48" s="2">
        <v>14232</v>
      </c>
      <c r="T48" s="2">
        <v>13950</v>
      </c>
      <c r="U48" s="2">
        <v>14819</v>
      </c>
      <c r="V48" s="2">
        <v>15038</v>
      </c>
      <c r="W48" s="2">
        <v>15267</v>
      </c>
      <c r="X48" s="2">
        <v>14644</v>
      </c>
      <c r="Y48" s="2">
        <v>15483</v>
      </c>
      <c r="Z48" s="2">
        <v>15640</v>
      </c>
      <c r="AA48" s="2">
        <v>16306</v>
      </c>
      <c r="AB48" s="2">
        <v>16409</v>
      </c>
      <c r="AC48" s="2">
        <v>16242</v>
      </c>
      <c r="AD48" s="2">
        <v>16392</v>
      </c>
      <c r="AE48" s="2">
        <v>16546</v>
      </c>
      <c r="AF48" s="2">
        <v>16620</v>
      </c>
      <c r="AG48" s="2">
        <v>16678</v>
      </c>
      <c r="AH48" s="2">
        <v>16739</v>
      </c>
      <c r="AI48" s="2">
        <v>16784</v>
      </c>
      <c r="AJ48" s="2">
        <v>16829</v>
      </c>
      <c r="AK48" s="2">
        <v>16863</v>
      </c>
      <c r="AL48" s="2">
        <v>16901</v>
      </c>
      <c r="AM48" s="2">
        <v>16956</v>
      </c>
      <c r="AN48" s="2">
        <v>17027</v>
      </c>
      <c r="AO48" s="2">
        <v>17107</v>
      </c>
      <c r="AP48" s="2">
        <v>17192</v>
      </c>
      <c r="AQ48" s="2">
        <v>17277</v>
      </c>
      <c r="AR48" s="2">
        <v>17384</v>
      </c>
      <c r="AS48" s="2">
        <v>17471</v>
      </c>
      <c r="AT48" s="2">
        <v>17563</v>
      </c>
      <c r="AU48" s="2">
        <v>17640</v>
      </c>
      <c r="AV48" s="2">
        <v>17726</v>
      </c>
      <c r="AW48" s="2">
        <v>17801</v>
      </c>
      <c r="AX48" s="2">
        <v>17870</v>
      </c>
      <c r="AY48" s="2">
        <v>17930</v>
      </c>
      <c r="AZ48" s="2">
        <v>17991</v>
      </c>
      <c r="BA48" s="2">
        <v>18051</v>
      </c>
      <c r="BB48" s="2">
        <v>18110</v>
      </c>
      <c r="BC48" s="2">
        <v>18168</v>
      </c>
      <c r="BD48" s="2">
        <v>18229</v>
      </c>
      <c r="BE48" s="2">
        <v>18289</v>
      </c>
      <c r="BF48" s="2">
        <v>18354</v>
      </c>
      <c r="BG48" s="2">
        <v>18421</v>
      </c>
      <c r="BH48" s="2">
        <v>18488</v>
      </c>
      <c r="BI48" s="2">
        <v>18560</v>
      </c>
      <c r="BJ48" s="2">
        <v>18625</v>
      </c>
      <c r="BK48" s="2">
        <v>18699</v>
      </c>
      <c r="BL48" s="2">
        <v>18778</v>
      </c>
      <c r="BM48" s="2">
        <v>18858</v>
      </c>
      <c r="BN48" s="2">
        <v>18934</v>
      </c>
      <c r="BO48" s="2">
        <v>19018</v>
      </c>
      <c r="BP48" s="2">
        <v>19099</v>
      </c>
      <c r="BQ48" s="2">
        <v>19181</v>
      </c>
      <c r="BR48" s="2">
        <v>19261</v>
      </c>
      <c r="BS48" s="2">
        <v>19349</v>
      </c>
      <c r="BT48" s="2">
        <v>19432</v>
      </c>
      <c r="BU48" s="2">
        <v>19511</v>
      </c>
      <c r="BV48" s="2">
        <v>19591</v>
      </c>
      <c r="BW48" s="2">
        <v>19669</v>
      </c>
      <c r="BX48" s="2">
        <v>19746</v>
      </c>
      <c r="BY48" s="2">
        <v>19823</v>
      </c>
      <c r="BZ48" s="2">
        <v>19894</v>
      </c>
      <c r="CA48" s="2">
        <v>19961</v>
      </c>
      <c r="CB48" s="2">
        <v>20029</v>
      </c>
      <c r="CC48" s="2">
        <v>20097</v>
      </c>
    </row>
    <row r="49" spans="1:81" x14ac:dyDescent="0.25">
      <c r="A49" s="2" t="str">
        <f>"Interne emigratie"</f>
        <v>Interne emigratie</v>
      </c>
      <c r="B49" s="2">
        <v>9230</v>
      </c>
      <c r="C49" s="2">
        <v>9914</v>
      </c>
      <c r="D49" s="2">
        <v>10087</v>
      </c>
      <c r="E49" s="2">
        <v>10276</v>
      </c>
      <c r="F49" s="2">
        <v>10457</v>
      </c>
      <c r="G49" s="2">
        <v>10485</v>
      </c>
      <c r="H49" s="2">
        <v>10765</v>
      </c>
      <c r="I49" s="2">
        <v>10576</v>
      </c>
      <c r="J49" s="2">
        <v>10814</v>
      </c>
      <c r="K49" s="2">
        <v>10170</v>
      </c>
      <c r="L49" s="2">
        <v>10321</v>
      </c>
      <c r="M49" s="2">
        <v>10927</v>
      </c>
      <c r="N49" s="2">
        <v>10964</v>
      </c>
      <c r="O49" s="2">
        <v>11316</v>
      </c>
      <c r="P49" s="2">
        <v>11917</v>
      </c>
      <c r="Q49" s="2">
        <v>12079</v>
      </c>
      <c r="R49" s="2">
        <v>12547</v>
      </c>
      <c r="S49" s="2">
        <v>12708</v>
      </c>
      <c r="T49" s="2">
        <v>12435</v>
      </c>
      <c r="U49" s="2">
        <v>13214</v>
      </c>
      <c r="V49" s="2">
        <v>12962</v>
      </c>
      <c r="W49" s="2">
        <v>13088</v>
      </c>
      <c r="X49" s="2">
        <v>13228</v>
      </c>
      <c r="Y49" s="2">
        <v>13463</v>
      </c>
      <c r="Z49" s="2">
        <v>13363</v>
      </c>
      <c r="AA49" s="2">
        <v>13919</v>
      </c>
      <c r="AB49" s="2">
        <v>14046</v>
      </c>
      <c r="AC49" s="2">
        <v>13882</v>
      </c>
      <c r="AD49" s="2">
        <v>13950</v>
      </c>
      <c r="AE49" s="2">
        <v>14039</v>
      </c>
      <c r="AF49" s="2">
        <v>14096</v>
      </c>
      <c r="AG49" s="2">
        <v>14155</v>
      </c>
      <c r="AH49" s="2">
        <v>14205</v>
      </c>
      <c r="AI49" s="2">
        <v>14257</v>
      </c>
      <c r="AJ49" s="2">
        <v>14297</v>
      </c>
      <c r="AK49" s="2">
        <v>14343</v>
      </c>
      <c r="AL49" s="2">
        <v>14397</v>
      </c>
      <c r="AM49" s="2">
        <v>14455</v>
      </c>
      <c r="AN49" s="2">
        <v>14531</v>
      </c>
      <c r="AO49" s="2">
        <v>14615</v>
      </c>
      <c r="AP49" s="2">
        <v>14705</v>
      </c>
      <c r="AQ49" s="2">
        <v>14796</v>
      </c>
      <c r="AR49" s="2">
        <v>14874</v>
      </c>
      <c r="AS49" s="2">
        <v>14957</v>
      </c>
      <c r="AT49" s="2">
        <v>15038</v>
      </c>
      <c r="AU49" s="2">
        <v>15100</v>
      </c>
      <c r="AV49" s="2">
        <v>15153</v>
      </c>
      <c r="AW49" s="2">
        <v>15210</v>
      </c>
      <c r="AX49" s="2">
        <v>15251</v>
      </c>
      <c r="AY49" s="2">
        <v>15303</v>
      </c>
      <c r="AZ49" s="2">
        <v>15338</v>
      </c>
      <c r="BA49" s="2">
        <v>15377</v>
      </c>
      <c r="BB49" s="2">
        <v>15434</v>
      </c>
      <c r="BC49" s="2">
        <v>15486</v>
      </c>
      <c r="BD49" s="2">
        <v>15549</v>
      </c>
      <c r="BE49" s="2">
        <v>15616</v>
      </c>
      <c r="BF49" s="2">
        <v>15686</v>
      </c>
      <c r="BG49" s="2">
        <v>15751</v>
      </c>
      <c r="BH49" s="2">
        <v>15828</v>
      </c>
      <c r="BI49" s="2">
        <v>15904</v>
      </c>
      <c r="BJ49" s="2">
        <v>15981</v>
      </c>
      <c r="BK49" s="2">
        <v>16064</v>
      </c>
      <c r="BL49" s="2">
        <v>16145</v>
      </c>
      <c r="BM49" s="2">
        <v>16228</v>
      </c>
      <c r="BN49" s="2">
        <v>16309</v>
      </c>
      <c r="BO49" s="2">
        <v>16391</v>
      </c>
      <c r="BP49" s="2">
        <v>16469</v>
      </c>
      <c r="BQ49" s="2">
        <v>16549</v>
      </c>
      <c r="BR49" s="2">
        <v>16623</v>
      </c>
      <c r="BS49" s="2">
        <v>16702</v>
      </c>
      <c r="BT49" s="2">
        <v>16777</v>
      </c>
      <c r="BU49" s="2">
        <v>16847</v>
      </c>
      <c r="BV49" s="2">
        <v>16925</v>
      </c>
      <c r="BW49" s="2">
        <v>16998</v>
      </c>
      <c r="BX49" s="2">
        <v>17067</v>
      </c>
      <c r="BY49" s="2">
        <v>17133</v>
      </c>
      <c r="BZ49" s="2">
        <v>17197</v>
      </c>
      <c r="CA49" s="2">
        <v>17264</v>
      </c>
      <c r="CB49" s="2">
        <v>17327</v>
      </c>
      <c r="CC49" s="2">
        <v>17390</v>
      </c>
    </row>
    <row r="50" spans="1:81" x14ac:dyDescent="0.25">
      <c r="A50" s="2" t="str">
        <f>"Extern migratiesaldo"</f>
        <v>Extern migratiesaldo</v>
      </c>
      <c r="B50" s="2">
        <v>510</v>
      </c>
      <c r="C50" s="2">
        <v>743</v>
      </c>
      <c r="D50" s="2">
        <v>721</v>
      </c>
      <c r="E50" s="2">
        <v>766</v>
      </c>
      <c r="F50" s="2">
        <v>216</v>
      </c>
      <c r="G50" s="2">
        <v>493</v>
      </c>
      <c r="H50" s="2">
        <v>-23</v>
      </c>
      <c r="I50" s="2">
        <v>311</v>
      </c>
      <c r="J50" s="2">
        <v>216</v>
      </c>
      <c r="K50" s="2">
        <v>392</v>
      </c>
      <c r="L50" s="2">
        <v>580</v>
      </c>
      <c r="M50" s="2">
        <v>932</v>
      </c>
      <c r="N50" s="2">
        <v>321</v>
      </c>
      <c r="O50" s="2">
        <v>759</v>
      </c>
      <c r="P50" s="2">
        <v>1184</v>
      </c>
      <c r="Q50" s="2">
        <v>1208</v>
      </c>
      <c r="R50" s="2">
        <v>1170</v>
      </c>
      <c r="S50" s="2">
        <v>1831</v>
      </c>
      <c r="T50" s="2">
        <v>1595</v>
      </c>
      <c r="U50" s="2">
        <v>2364</v>
      </c>
      <c r="V50" s="2">
        <v>1563</v>
      </c>
      <c r="W50" s="2">
        <v>649</v>
      </c>
      <c r="X50" s="2">
        <v>1055</v>
      </c>
      <c r="Y50" s="2">
        <v>941</v>
      </c>
      <c r="Z50" s="2">
        <v>1063</v>
      </c>
      <c r="AA50" s="2">
        <v>1144</v>
      </c>
      <c r="AB50" s="2">
        <v>1479</v>
      </c>
      <c r="AC50" s="2">
        <v>1244</v>
      </c>
      <c r="AD50" s="2">
        <v>1162</v>
      </c>
      <c r="AE50" s="2">
        <v>1088</v>
      </c>
      <c r="AF50" s="2">
        <v>807</v>
      </c>
      <c r="AG50" s="2">
        <v>572</v>
      </c>
      <c r="AH50" s="2">
        <v>355</v>
      </c>
      <c r="AI50" s="2">
        <v>173</v>
      </c>
      <c r="AJ50" s="2">
        <v>7</v>
      </c>
      <c r="AK50" s="2">
        <v>-146</v>
      </c>
      <c r="AL50" s="2">
        <v>-131</v>
      </c>
      <c r="AM50" s="2">
        <v>-129</v>
      </c>
      <c r="AN50" s="2">
        <v>-133</v>
      </c>
      <c r="AO50" s="2">
        <v>-138</v>
      </c>
      <c r="AP50" s="2">
        <v>-103</v>
      </c>
      <c r="AQ50" s="2">
        <v>-69</v>
      </c>
      <c r="AR50" s="2">
        <v>-40</v>
      </c>
      <c r="AS50" s="2">
        <v>-13</v>
      </c>
      <c r="AT50" s="2">
        <v>12</v>
      </c>
      <c r="AU50" s="2">
        <v>-7</v>
      </c>
      <c r="AV50" s="2">
        <v>-25</v>
      </c>
      <c r="AW50" s="2">
        <v>-39</v>
      </c>
      <c r="AX50" s="2">
        <v>-54</v>
      </c>
      <c r="AY50" s="2">
        <v>-70</v>
      </c>
      <c r="AZ50" s="2">
        <v>-80</v>
      </c>
      <c r="BA50" s="2">
        <v>-92</v>
      </c>
      <c r="BB50" s="2">
        <v>-105</v>
      </c>
      <c r="BC50" s="2">
        <v>-117</v>
      </c>
      <c r="BD50" s="2">
        <v>-128</v>
      </c>
      <c r="BE50" s="2">
        <v>-135</v>
      </c>
      <c r="BF50" s="2">
        <v>-145</v>
      </c>
      <c r="BG50" s="2">
        <v>-156</v>
      </c>
      <c r="BH50" s="2">
        <v>-165</v>
      </c>
      <c r="BI50" s="2">
        <v>-174</v>
      </c>
      <c r="BJ50" s="2">
        <v>-183</v>
      </c>
      <c r="BK50" s="2">
        <v>-188</v>
      </c>
      <c r="BL50" s="2">
        <v>-197</v>
      </c>
      <c r="BM50" s="2">
        <v>-200</v>
      </c>
      <c r="BN50" s="2">
        <v>-210</v>
      </c>
      <c r="BO50" s="2">
        <v>-213</v>
      </c>
      <c r="BP50" s="2">
        <v>-222</v>
      </c>
      <c r="BQ50" s="2">
        <v>-228</v>
      </c>
      <c r="BR50" s="2">
        <v>-232</v>
      </c>
      <c r="BS50" s="2">
        <v>-238</v>
      </c>
      <c r="BT50" s="2">
        <v>-244</v>
      </c>
      <c r="BU50" s="2">
        <v>-249</v>
      </c>
      <c r="BV50" s="2">
        <v>-255</v>
      </c>
      <c r="BW50" s="2">
        <v>-258</v>
      </c>
      <c r="BX50" s="2">
        <v>-263</v>
      </c>
      <c r="BY50" s="2">
        <v>-266</v>
      </c>
      <c r="BZ50" s="2">
        <v>-269</v>
      </c>
      <c r="CA50" s="2">
        <v>-272</v>
      </c>
      <c r="CB50" s="2">
        <v>-275</v>
      </c>
      <c r="CC50" s="2">
        <v>-279</v>
      </c>
    </row>
    <row r="51" spans="1:81" x14ac:dyDescent="0.25">
      <c r="A51" s="2" t="str">
        <f>"Externe immigratie"</f>
        <v>Externe immigratie</v>
      </c>
      <c r="B51" s="2">
        <v>3307</v>
      </c>
      <c r="C51" s="2">
        <v>3444</v>
      </c>
      <c r="D51" s="2">
        <v>3448</v>
      </c>
      <c r="E51" s="2">
        <v>3631</v>
      </c>
      <c r="F51" s="2">
        <v>3384</v>
      </c>
      <c r="G51" s="2">
        <v>3462</v>
      </c>
      <c r="H51" s="2">
        <v>3409</v>
      </c>
      <c r="I51" s="2">
        <v>3621</v>
      </c>
      <c r="J51" s="2">
        <v>3835</v>
      </c>
      <c r="K51" s="2">
        <v>3821</v>
      </c>
      <c r="L51" s="2">
        <v>4154</v>
      </c>
      <c r="M51" s="2">
        <v>4287</v>
      </c>
      <c r="N51" s="2">
        <v>4367</v>
      </c>
      <c r="O51" s="2">
        <v>4671</v>
      </c>
      <c r="P51" s="2">
        <v>5017</v>
      </c>
      <c r="Q51" s="2">
        <v>5061</v>
      </c>
      <c r="R51" s="2">
        <v>5345</v>
      </c>
      <c r="S51" s="2">
        <v>5804</v>
      </c>
      <c r="T51" s="2">
        <v>5928</v>
      </c>
      <c r="U51" s="2">
        <v>6066</v>
      </c>
      <c r="V51" s="2">
        <v>5970</v>
      </c>
      <c r="W51" s="2">
        <v>5683</v>
      </c>
      <c r="X51" s="2">
        <v>5732</v>
      </c>
      <c r="Y51" s="2">
        <v>5962</v>
      </c>
      <c r="Z51" s="2">
        <v>6111</v>
      </c>
      <c r="AA51" s="2">
        <v>6220</v>
      </c>
      <c r="AB51" s="2">
        <v>6439</v>
      </c>
      <c r="AC51" s="2">
        <v>6441</v>
      </c>
      <c r="AD51" s="2">
        <v>6560</v>
      </c>
      <c r="AE51" s="2">
        <v>6693</v>
      </c>
      <c r="AF51" s="2">
        <v>6616</v>
      </c>
      <c r="AG51" s="2">
        <v>6542</v>
      </c>
      <c r="AH51" s="2">
        <v>6469</v>
      </c>
      <c r="AI51" s="2">
        <v>6398</v>
      </c>
      <c r="AJ51" s="2">
        <v>6325</v>
      </c>
      <c r="AK51" s="2">
        <v>6266</v>
      </c>
      <c r="AL51" s="2">
        <v>6205</v>
      </c>
      <c r="AM51" s="2">
        <v>6149</v>
      </c>
      <c r="AN51" s="2">
        <v>6090</v>
      </c>
      <c r="AO51" s="2">
        <v>6035</v>
      </c>
      <c r="AP51" s="2">
        <v>6037</v>
      </c>
      <c r="AQ51" s="2">
        <v>6039</v>
      </c>
      <c r="AR51" s="2">
        <v>6040</v>
      </c>
      <c r="AS51" s="2">
        <v>6044</v>
      </c>
      <c r="AT51" s="2">
        <v>6048</v>
      </c>
      <c r="AU51" s="2">
        <v>6052</v>
      </c>
      <c r="AV51" s="2">
        <v>6058</v>
      </c>
      <c r="AW51" s="2">
        <v>6064</v>
      </c>
      <c r="AX51" s="2">
        <v>6072</v>
      </c>
      <c r="AY51" s="2">
        <v>6078</v>
      </c>
      <c r="AZ51" s="2">
        <v>6088</v>
      </c>
      <c r="BA51" s="2">
        <v>6097</v>
      </c>
      <c r="BB51" s="2">
        <v>6106</v>
      </c>
      <c r="BC51" s="2">
        <v>6116</v>
      </c>
      <c r="BD51" s="2">
        <v>6128</v>
      </c>
      <c r="BE51" s="2">
        <v>6140</v>
      </c>
      <c r="BF51" s="2">
        <v>6153</v>
      </c>
      <c r="BG51" s="2">
        <v>6166</v>
      </c>
      <c r="BH51" s="2">
        <v>6179</v>
      </c>
      <c r="BI51" s="2">
        <v>6194</v>
      </c>
      <c r="BJ51" s="2">
        <v>6206</v>
      </c>
      <c r="BK51" s="2">
        <v>6222</v>
      </c>
      <c r="BL51" s="2">
        <v>6236</v>
      </c>
      <c r="BM51" s="2">
        <v>6250</v>
      </c>
      <c r="BN51" s="2">
        <v>6265</v>
      </c>
      <c r="BO51" s="2">
        <v>6280</v>
      </c>
      <c r="BP51" s="2">
        <v>6295</v>
      </c>
      <c r="BQ51" s="2">
        <v>6309</v>
      </c>
      <c r="BR51" s="2">
        <v>6324</v>
      </c>
      <c r="BS51" s="2">
        <v>6338</v>
      </c>
      <c r="BT51" s="2">
        <v>6353</v>
      </c>
      <c r="BU51" s="2">
        <v>6367</v>
      </c>
      <c r="BV51" s="2">
        <v>6382</v>
      </c>
      <c r="BW51" s="2">
        <v>6396</v>
      </c>
      <c r="BX51" s="2">
        <v>6410</v>
      </c>
      <c r="BY51" s="2">
        <v>6424</v>
      </c>
      <c r="BZ51" s="2">
        <v>6437</v>
      </c>
      <c r="CA51" s="2">
        <v>6451</v>
      </c>
      <c r="CB51" s="2">
        <v>6463</v>
      </c>
      <c r="CC51" s="2">
        <v>6477</v>
      </c>
    </row>
    <row r="52" spans="1:81" x14ac:dyDescent="0.25">
      <c r="A52" s="2" t="str">
        <f>"Externe emigratie"</f>
        <v>Externe emigratie</v>
      </c>
      <c r="B52" s="2">
        <v>2797</v>
      </c>
      <c r="C52" s="2">
        <v>2701</v>
      </c>
      <c r="D52" s="2">
        <v>2727</v>
      </c>
      <c r="E52" s="2">
        <v>2865</v>
      </c>
      <c r="F52" s="2">
        <v>3168</v>
      </c>
      <c r="G52" s="2">
        <v>2969</v>
      </c>
      <c r="H52" s="2">
        <v>3432</v>
      </c>
      <c r="I52" s="2">
        <v>3310</v>
      </c>
      <c r="J52" s="2">
        <v>3619</v>
      </c>
      <c r="K52" s="2">
        <v>3429</v>
      </c>
      <c r="L52" s="2">
        <v>3574</v>
      </c>
      <c r="M52" s="2">
        <v>3355</v>
      </c>
      <c r="N52" s="2">
        <v>4046</v>
      </c>
      <c r="O52" s="2">
        <v>3912</v>
      </c>
      <c r="P52" s="2">
        <v>3833</v>
      </c>
      <c r="Q52" s="2">
        <v>3853</v>
      </c>
      <c r="R52" s="2">
        <v>4175</v>
      </c>
      <c r="S52" s="2">
        <v>3973</v>
      </c>
      <c r="T52" s="2">
        <v>4333</v>
      </c>
      <c r="U52" s="2">
        <v>3702</v>
      </c>
      <c r="V52" s="2">
        <v>4407</v>
      </c>
      <c r="W52" s="2">
        <v>5034</v>
      </c>
      <c r="X52" s="2">
        <v>4677</v>
      </c>
      <c r="Y52" s="2">
        <v>5021</v>
      </c>
      <c r="Z52" s="2">
        <v>5048</v>
      </c>
      <c r="AA52" s="2">
        <v>5076</v>
      </c>
      <c r="AB52" s="2">
        <v>4960</v>
      </c>
      <c r="AC52" s="2">
        <v>5197</v>
      </c>
      <c r="AD52" s="2">
        <v>5398</v>
      </c>
      <c r="AE52" s="2">
        <v>5605</v>
      </c>
      <c r="AF52" s="2">
        <v>5809</v>
      </c>
      <c r="AG52" s="2">
        <v>5970</v>
      </c>
      <c r="AH52" s="2">
        <v>6114</v>
      </c>
      <c r="AI52" s="2">
        <v>6225</v>
      </c>
      <c r="AJ52" s="2">
        <v>6318</v>
      </c>
      <c r="AK52" s="2">
        <v>6412</v>
      </c>
      <c r="AL52" s="2">
        <v>6336</v>
      </c>
      <c r="AM52" s="2">
        <v>6278</v>
      </c>
      <c r="AN52" s="2">
        <v>6223</v>
      </c>
      <c r="AO52" s="2">
        <v>6173</v>
      </c>
      <c r="AP52" s="2">
        <v>6140</v>
      </c>
      <c r="AQ52" s="2">
        <v>6108</v>
      </c>
      <c r="AR52" s="2">
        <v>6080</v>
      </c>
      <c r="AS52" s="2">
        <v>6057</v>
      </c>
      <c r="AT52" s="2">
        <v>6036</v>
      </c>
      <c r="AU52" s="2">
        <v>6059</v>
      </c>
      <c r="AV52" s="2">
        <v>6083</v>
      </c>
      <c r="AW52" s="2">
        <v>6103</v>
      </c>
      <c r="AX52" s="2">
        <v>6126</v>
      </c>
      <c r="AY52" s="2">
        <v>6148</v>
      </c>
      <c r="AZ52" s="2">
        <v>6168</v>
      </c>
      <c r="BA52" s="2">
        <v>6189</v>
      </c>
      <c r="BB52" s="2">
        <v>6211</v>
      </c>
      <c r="BC52" s="2">
        <v>6233</v>
      </c>
      <c r="BD52" s="2">
        <v>6256</v>
      </c>
      <c r="BE52" s="2">
        <v>6275</v>
      </c>
      <c r="BF52" s="2">
        <v>6298</v>
      </c>
      <c r="BG52" s="2">
        <v>6322</v>
      </c>
      <c r="BH52" s="2">
        <v>6344</v>
      </c>
      <c r="BI52" s="2">
        <v>6368</v>
      </c>
      <c r="BJ52" s="2">
        <v>6389</v>
      </c>
      <c r="BK52" s="2">
        <v>6410</v>
      </c>
      <c r="BL52" s="2">
        <v>6433</v>
      </c>
      <c r="BM52" s="2">
        <v>6450</v>
      </c>
      <c r="BN52" s="2">
        <v>6475</v>
      </c>
      <c r="BO52" s="2">
        <v>6493</v>
      </c>
      <c r="BP52" s="2">
        <v>6517</v>
      </c>
      <c r="BQ52" s="2">
        <v>6537</v>
      </c>
      <c r="BR52" s="2">
        <v>6556</v>
      </c>
      <c r="BS52" s="2">
        <v>6576</v>
      </c>
      <c r="BT52" s="2">
        <v>6597</v>
      </c>
      <c r="BU52" s="2">
        <v>6616</v>
      </c>
      <c r="BV52" s="2">
        <v>6637</v>
      </c>
      <c r="BW52" s="2">
        <v>6654</v>
      </c>
      <c r="BX52" s="2">
        <v>6673</v>
      </c>
      <c r="BY52" s="2">
        <v>6690</v>
      </c>
      <c r="BZ52" s="2">
        <v>6706</v>
      </c>
      <c r="CA52" s="2">
        <v>6723</v>
      </c>
      <c r="CB52" s="2">
        <v>6738</v>
      </c>
      <c r="CC52" s="2">
        <v>6756</v>
      </c>
    </row>
    <row r="53" spans="1:81" x14ac:dyDescent="0.25">
      <c r="A53" s="2" t="str">
        <f>"Toename van de bevolking"</f>
        <v>Toename van de bevolking</v>
      </c>
      <c r="B53" s="2">
        <v>3234</v>
      </c>
      <c r="C53" s="2">
        <v>3185</v>
      </c>
      <c r="D53" s="2">
        <v>3143</v>
      </c>
      <c r="E53" s="2">
        <v>3331</v>
      </c>
      <c r="F53" s="2">
        <v>2487</v>
      </c>
      <c r="G53" s="2">
        <v>2538</v>
      </c>
      <c r="H53" s="2">
        <v>1939</v>
      </c>
      <c r="I53" s="2">
        <v>1868</v>
      </c>
      <c r="J53" s="2">
        <v>1554</v>
      </c>
      <c r="K53" s="2">
        <v>2172</v>
      </c>
      <c r="L53" s="2">
        <v>2295</v>
      </c>
      <c r="M53" s="2">
        <v>2595</v>
      </c>
      <c r="N53" s="2">
        <v>2048</v>
      </c>
      <c r="O53" s="2">
        <v>2959</v>
      </c>
      <c r="P53" s="2">
        <v>3202</v>
      </c>
      <c r="Q53" s="2">
        <v>3976</v>
      </c>
      <c r="R53" s="2">
        <v>3801</v>
      </c>
      <c r="S53" s="2">
        <v>4334</v>
      </c>
      <c r="T53" s="2">
        <v>3907</v>
      </c>
      <c r="U53" s="2">
        <v>4944</v>
      </c>
      <c r="V53" s="2">
        <v>4338</v>
      </c>
      <c r="W53" s="2">
        <v>3412</v>
      </c>
      <c r="X53" s="2">
        <v>3073</v>
      </c>
      <c r="Y53" s="2">
        <v>3587</v>
      </c>
      <c r="Z53" s="2">
        <v>3675</v>
      </c>
      <c r="AA53" s="2">
        <v>3988</v>
      </c>
      <c r="AB53" s="2">
        <v>4122</v>
      </c>
      <c r="AC53" s="2">
        <v>3835</v>
      </c>
      <c r="AD53" s="2">
        <v>3870</v>
      </c>
      <c r="AE53" s="2">
        <v>3899</v>
      </c>
      <c r="AF53" s="2">
        <v>3683</v>
      </c>
      <c r="AG53" s="2">
        <v>3497</v>
      </c>
      <c r="AH53" s="2">
        <v>3337</v>
      </c>
      <c r="AI53" s="2">
        <v>3190</v>
      </c>
      <c r="AJ53" s="2">
        <v>3071</v>
      </c>
      <c r="AK53" s="2">
        <v>2951</v>
      </c>
      <c r="AL53" s="2">
        <v>2997</v>
      </c>
      <c r="AM53" s="2">
        <v>3052</v>
      </c>
      <c r="AN53" s="2">
        <v>3105</v>
      </c>
      <c r="AO53" s="2">
        <v>3165</v>
      </c>
      <c r="AP53" s="2">
        <v>3209</v>
      </c>
      <c r="AQ53" s="2">
        <v>3254</v>
      </c>
      <c r="AR53" s="2">
        <v>3325</v>
      </c>
      <c r="AS53" s="2">
        <v>3372</v>
      </c>
      <c r="AT53" s="2">
        <v>3411</v>
      </c>
      <c r="AU53" s="2">
        <v>3407</v>
      </c>
      <c r="AV53" s="2">
        <v>3410</v>
      </c>
      <c r="AW53" s="2">
        <v>3389</v>
      </c>
      <c r="AX53" s="2">
        <v>3371</v>
      </c>
      <c r="AY53" s="2">
        <v>3325</v>
      </c>
      <c r="AZ53" s="2">
        <v>3290</v>
      </c>
      <c r="BA53" s="2">
        <v>3247</v>
      </c>
      <c r="BB53" s="2">
        <v>3178</v>
      </c>
      <c r="BC53" s="2">
        <v>3115</v>
      </c>
      <c r="BD53" s="2">
        <v>3044</v>
      </c>
      <c r="BE53" s="2">
        <v>2982</v>
      </c>
      <c r="BF53" s="2">
        <v>2926</v>
      </c>
      <c r="BG53" s="2">
        <v>2879</v>
      </c>
      <c r="BH53" s="2">
        <v>2835</v>
      </c>
      <c r="BI53" s="2">
        <v>2803</v>
      </c>
      <c r="BJ53" s="2">
        <v>2772</v>
      </c>
      <c r="BK53" s="2">
        <v>2759</v>
      </c>
      <c r="BL53" s="2">
        <v>2762</v>
      </c>
      <c r="BM53" s="2">
        <v>2779</v>
      </c>
      <c r="BN53" s="2">
        <v>2801</v>
      </c>
      <c r="BO53" s="2">
        <v>2843</v>
      </c>
      <c r="BP53" s="2">
        <v>2892</v>
      </c>
      <c r="BQ53" s="2">
        <v>2949</v>
      </c>
      <c r="BR53" s="2">
        <v>3021</v>
      </c>
      <c r="BS53" s="2">
        <v>3101</v>
      </c>
      <c r="BT53" s="2">
        <v>3185</v>
      </c>
      <c r="BU53" s="2">
        <v>3272</v>
      </c>
      <c r="BV53" s="2">
        <v>3353</v>
      </c>
      <c r="BW53" s="2">
        <v>3436</v>
      </c>
      <c r="BX53" s="2">
        <v>3517</v>
      </c>
      <c r="BY53" s="2">
        <v>3597</v>
      </c>
      <c r="BZ53" s="2">
        <v>3668</v>
      </c>
      <c r="CA53" s="2">
        <v>3722</v>
      </c>
      <c r="CB53" s="2">
        <v>3774</v>
      </c>
      <c r="CC53" s="2">
        <v>3816</v>
      </c>
    </row>
    <row r="54" spans="1:81" x14ac:dyDescent="0.25">
      <c r="A54" s="2" t="str">
        <f>"Statistische aanpassing"</f>
        <v>Statistische aanpassing</v>
      </c>
      <c r="B54" s="2">
        <v>-35</v>
      </c>
      <c r="C54" s="2">
        <v>63</v>
      </c>
      <c r="D54" s="2">
        <v>173</v>
      </c>
      <c r="E54" s="2">
        <v>181</v>
      </c>
      <c r="F54" s="2">
        <v>-228</v>
      </c>
      <c r="G54" s="2">
        <v>193</v>
      </c>
      <c r="H54" s="2">
        <v>42</v>
      </c>
      <c r="I54" s="2">
        <v>127</v>
      </c>
      <c r="J54" s="2">
        <v>154</v>
      </c>
      <c r="K54" s="2">
        <v>23</v>
      </c>
      <c r="L54" s="2">
        <v>-12</v>
      </c>
      <c r="M54" s="2">
        <v>82</v>
      </c>
      <c r="N54" s="2">
        <v>89</v>
      </c>
      <c r="O54" s="2">
        <v>61</v>
      </c>
      <c r="P54" s="2">
        <v>201</v>
      </c>
      <c r="Q54" s="2">
        <v>121</v>
      </c>
      <c r="R54" s="2">
        <v>33</v>
      </c>
      <c r="S54" s="2">
        <v>17</v>
      </c>
      <c r="T54" s="2">
        <v>38</v>
      </c>
      <c r="U54" s="2">
        <v>60</v>
      </c>
      <c r="V54" s="2">
        <v>-61</v>
      </c>
      <c r="W54" s="2">
        <v>-15</v>
      </c>
      <c r="X54" s="2">
        <v>5</v>
      </c>
      <c r="Y54" s="2">
        <v>22</v>
      </c>
      <c r="Z54" s="2">
        <v>14</v>
      </c>
      <c r="AA54" s="2">
        <v>-57</v>
      </c>
      <c r="AB54" s="2">
        <v>-99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</row>
    <row r="55" spans="1:81" ht="15.75" thickBot="1" x14ac:dyDescent="0.3">
      <c r="A55" s="3" t="str">
        <f>"Bevolking op 31/12"</f>
        <v>Bevolking op 31/12</v>
      </c>
      <c r="B55" s="3">
        <v>496517</v>
      </c>
      <c r="C55" s="3">
        <v>499765</v>
      </c>
      <c r="D55" s="3">
        <v>503081</v>
      </c>
      <c r="E55" s="3">
        <v>506593</v>
      </c>
      <c r="F55" s="3">
        <v>508852</v>
      </c>
      <c r="G55" s="3">
        <v>511583</v>
      </c>
      <c r="H55" s="3">
        <v>513564</v>
      </c>
      <c r="I55" s="3">
        <v>515559</v>
      </c>
      <c r="J55" s="3">
        <v>517267</v>
      </c>
      <c r="K55" s="3">
        <v>519462</v>
      </c>
      <c r="L55" s="3">
        <v>521745</v>
      </c>
      <c r="M55" s="3">
        <v>524422</v>
      </c>
      <c r="N55" s="3">
        <v>526559</v>
      </c>
      <c r="O55" s="3">
        <v>529579</v>
      </c>
      <c r="P55" s="3">
        <v>532982</v>
      </c>
      <c r="Q55" s="3">
        <v>537079</v>
      </c>
      <c r="R55" s="3">
        <v>540913</v>
      </c>
      <c r="S55" s="3">
        <v>545264</v>
      </c>
      <c r="T55" s="3">
        <v>549209</v>
      </c>
      <c r="U55" s="3">
        <v>554213</v>
      </c>
      <c r="V55" s="3">
        <v>558490</v>
      </c>
      <c r="W55" s="3">
        <v>561887</v>
      </c>
      <c r="X55" s="3">
        <v>564965</v>
      </c>
      <c r="Y55" s="3">
        <v>568574</v>
      </c>
      <c r="Z55" s="3">
        <v>572263</v>
      </c>
      <c r="AA55" s="3">
        <v>576194</v>
      </c>
      <c r="AB55" s="3">
        <v>580217</v>
      </c>
      <c r="AC55" s="3">
        <v>584052</v>
      </c>
      <c r="AD55" s="3">
        <v>587922</v>
      </c>
      <c r="AE55" s="3">
        <v>591821</v>
      </c>
      <c r="AF55" s="3">
        <v>595504</v>
      </c>
      <c r="AG55" s="3">
        <v>599001</v>
      </c>
      <c r="AH55" s="3">
        <v>602338</v>
      </c>
      <c r="AI55" s="3">
        <v>605528</v>
      </c>
      <c r="AJ55" s="3">
        <v>608599</v>
      </c>
      <c r="AK55" s="3">
        <v>611550</v>
      </c>
      <c r="AL55" s="3">
        <v>614547</v>
      </c>
      <c r="AM55" s="3">
        <v>617599</v>
      </c>
      <c r="AN55" s="3">
        <v>620704</v>
      </c>
      <c r="AO55" s="3">
        <v>623869</v>
      </c>
      <c r="AP55" s="3">
        <v>627078</v>
      </c>
      <c r="AQ55" s="3">
        <v>630332</v>
      </c>
      <c r="AR55" s="3">
        <v>633657</v>
      </c>
      <c r="AS55" s="3">
        <v>637029</v>
      </c>
      <c r="AT55" s="3">
        <v>640440</v>
      </c>
      <c r="AU55" s="3">
        <v>643847</v>
      </c>
      <c r="AV55" s="3">
        <v>647257</v>
      </c>
      <c r="AW55" s="3">
        <v>650646</v>
      </c>
      <c r="AX55" s="3">
        <v>654017</v>
      </c>
      <c r="AY55" s="3">
        <v>657342</v>
      </c>
      <c r="AZ55" s="3">
        <v>660632</v>
      </c>
      <c r="BA55" s="3">
        <v>663879</v>
      </c>
      <c r="BB55" s="3">
        <v>667057</v>
      </c>
      <c r="BC55" s="3">
        <v>670172</v>
      </c>
      <c r="BD55" s="3">
        <v>673216</v>
      </c>
      <c r="BE55" s="3">
        <v>676198</v>
      </c>
      <c r="BF55" s="3">
        <v>679124</v>
      </c>
      <c r="BG55" s="3">
        <v>682003</v>
      </c>
      <c r="BH55" s="3">
        <v>684838</v>
      </c>
      <c r="BI55" s="3">
        <v>687641</v>
      </c>
      <c r="BJ55" s="3">
        <v>690413</v>
      </c>
      <c r="BK55" s="3">
        <v>693172</v>
      </c>
      <c r="BL55" s="3">
        <v>695934</v>
      </c>
      <c r="BM55" s="3">
        <v>698713</v>
      </c>
      <c r="BN55" s="3">
        <v>701514</v>
      </c>
      <c r="BO55" s="3">
        <v>704357</v>
      </c>
      <c r="BP55" s="3">
        <v>707249</v>
      </c>
      <c r="BQ55" s="3">
        <v>710198</v>
      </c>
      <c r="BR55" s="3">
        <v>713219</v>
      </c>
      <c r="BS55" s="3">
        <v>716320</v>
      </c>
      <c r="BT55" s="3">
        <v>719505</v>
      </c>
      <c r="BU55" s="3">
        <v>722777</v>
      </c>
      <c r="BV55" s="3">
        <v>726130</v>
      </c>
      <c r="BW55" s="3">
        <v>729566</v>
      </c>
      <c r="BX55" s="3">
        <v>733083</v>
      </c>
      <c r="BY55" s="3">
        <v>736680</v>
      </c>
      <c r="BZ55" s="3">
        <v>740348</v>
      </c>
      <c r="CA55" s="3">
        <v>744070</v>
      </c>
      <c r="CB55" s="3">
        <v>747844</v>
      </c>
      <c r="CC55" s="3">
        <v>751660</v>
      </c>
    </row>
    <row r="56" spans="1:81" x14ac:dyDescent="0.25">
      <c r="A56" t="s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5F974-4FF1-4D47-8DFD-4AEE331CA6BB}">
  <dimension ref="A1:CD56"/>
  <sheetViews>
    <sheetView workbookViewId="0"/>
  </sheetViews>
  <sheetFormatPr defaultRowHeight="15" x14ac:dyDescent="0.25"/>
  <cols>
    <col min="1" max="1" width="35.7109375" customWidth="1"/>
    <col min="2" max="81" width="8" bestFit="1" customWidth="1"/>
  </cols>
  <sheetData>
    <row r="1" spans="1:82" x14ac:dyDescent="0.25">
      <c r="A1" s="1" t="s">
        <v>18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"Bevolking op 01/01"</f>
        <v>Bevolking op 01/01</v>
      </c>
      <c r="B5" s="2">
        <v>1106529</v>
      </c>
      <c r="C5" s="2">
        <v>1111557</v>
      </c>
      <c r="D5" s="2">
        <v>1116244</v>
      </c>
      <c r="E5" s="2">
        <v>1119085</v>
      </c>
      <c r="F5" s="2">
        <v>1121135</v>
      </c>
      <c r="G5" s="2">
        <v>1122849</v>
      </c>
      <c r="H5" s="2">
        <v>1123786</v>
      </c>
      <c r="I5" s="2">
        <v>1125140</v>
      </c>
      <c r="J5" s="2">
        <v>1127091</v>
      </c>
      <c r="K5" s="2">
        <v>1128774</v>
      </c>
      <c r="L5" s="2">
        <v>1130040</v>
      </c>
      <c r="M5" s="2">
        <v>1132275</v>
      </c>
      <c r="N5" s="2">
        <v>1133931</v>
      </c>
      <c r="O5" s="2">
        <v>1135802</v>
      </c>
      <c r="P5" s="2">
        <v>1138503</v>
      </c>
      <c r="Q5" s="2">
        <v>1141866</v>
      </c>
      <c r="R5" s="2">
        <v>1145878</v>
      </c>
      <c r="S5" s="2">
        <v>1150487</v>
      </c>
      <c r="T5" s="2">
        <v>1155290</v>
      </c>
      <c r="U5" s="2">
        <v>1159366</v>
      </c>
      <c r="V5" s="2">
        <v>1164967</v>
      </c>
      <c r="W5" s="2">
        <v>1169990</v>
      </c>
      <c r="X5" s="2">
        <v>1173019</v>
      </c>
      <c r="Y5" s="2">
        <v>1175508</v>
      </c>
      <c r="Z5" s="2">
        <v>1178996</v>
      </c>
      <c r="AA5" s="2">
        <v>1181828</v>
      </c>
      <c r="AB5" s="2">
        <v>1186532</v>
      </c>
      <c r="AC5" s="2">
        <v>1191059</v>
      </c>
      <c r="AD5" s="2">
        <v>1194233</v>
      </c>
      <c r="AE5" s="2">
        <v>1197411</v>
      </c>
      <c r="AF5" s="2">
        <v>1200608</v>
      </c>
      <c r="AG5" s="2">
        <v>1203427</v>
      </c>
      <c r="AH5" s="2">
        <v>1205945</v>
      </c>
      <c r="AI5" s="2">
        <v>1208131</v>
      </c>
      <c r="AJ5" s="2">
        <v>1209996</v>
      </c>
      <c r="AK5" s="2">
        <v>1211597</v>
      </c>
      <c r="AL5" s="2">
        <v>1212918</v>
      </c>
      <c r="AM5" s="2">
        <v>1214186</v>
      </c>
      <c r="AN5" s="2">
        <v>1215377</v>
      </c>
      <c r="AO5" s="2">
        <v>1216546</v>
      </c>
      <c r="AP5" s="2">
        <v>1217684</v>
      </c>
      <c r="AQ5" s="2">
        <v>1218746</v>
      </c>
      <c r="AR5" s="2">
        <v>1219725</v>
      </c>
      <c r="AS5" s="2">
        <v>1220636</v>
      </c>
      <c r="AT5" s="2">
        <v>1221503</v>
      </c>
      <c r="AU5" s="2">
        <v>1222345</v>
      </c>
      <c r="AV5" s="2">
        <v>1223072</v>
      </c>
      <c r="AW5" s="2">
        <v>1223687</v>
      </c>
      <c r="AX5" s="2">
        <v>1224165</v>
      </c>
      <c r="AY5" s="2">
        <v>1224511</v>
      </c>
      <c r="AZ5" s="2">
        <v>1224694</v>
      </c>
      <c r="BA5" s="2">
        <v>1224694</v>
      </c>
      <c r="BB5" s="2">
        <v>1224524</v>
      </c>
      <c r="BC5" s="2">
        <v>1224195</v>
      </c>
      <c r="BD5" s="2">
        <v>1223679</v>
      </c>
      <c r="BE5" s="2">
        <v>1223005</v>
      </c>
      <c r="BF5" s="2">
        <v>1222176</v>
      </c>
      <c r="BG5" s="2">
        <v>1221215</v>
      </c>
      <c r="BH5" s="2">
        <v>1220119</v>
      </c>
      <c r="BI5" s="2">
        <v>1218927</v>
      </c>
      <c r="BJ5" s="2">
        <v>1217653</v>
      </c>
      <c r="BK5" s="2">
        <v>1216312</v>
      </c>
      <c r="BL5" s="2">
        <v>1214912</v>
      </c>
      <c r="BM5" s="2">
        <v>1213471</v>
      </c>
      <c r="BN5" s="2">
        <v>1212032</v>
      </c>
      <c r="BO5" s="2">
        <v>1210599</v>
      </c>
      <c r="BP5" s="2">
        <v>1209196</v>
      </c>
      <c r="BQ5" s="2">
        <v>1207876</v>
      </c>
      <c r="BR5" s="2">
        <v>1206635</v>
      </c>
      <c r="BS5" s="2">
        <v>1205531</v>
      </c>
      <c r="BT5" s="2">
        <v>1204561</v>
      </c>
      <c r="BU5" s="2">
        <v>1203747</v>
      </c>
      <c r="BV5" s="2">
        <v>1203062</v>
      </c>
      <c r="BW5" s="2">
        <v>1202552</v>
      </c>
      <c r="BX5" s="2">
        <v>1202202</v>
      </c>
      <c r="BY5" s="2">
        <v>1202036</v>
      </c>
      <c r="BZ5" s="2">
        <v>1202018</v>
      </c>
      <c r="CA5" s="2">
        <v>1202122</v>
      </c>
      <c r="CB5" s="2">
        <v>1202351</v>
      </c>
      <c r="CC5" s="2">
        <v>1202672</v>
      </c>
    </row>
    <row r="6" spans="1:82" x14ac:dyDescent="0.25">
      <c r="A6" s="2" t="str">
        <f>"Natuurlijk saldo"</f>
        <v>Natuurlijk saldo</v>
      </c>
      <c r="B6" s="2">
        <v>2970</v>
      </c>
      <c r="C6" s="2">
        <v>2488</v>
      </c>
      <c r="D6" s="2">
        <v>1566</v>
      </c>
      <c r="E6" s="2">
        <v>967</v>
      </c>
      <c r="F6" s="2">
        <v>835</v>
      </c>
      <c r="G6" s="2">
        <v>318</v>
      </c>
      <c r="H6" s="2">
        <v>603</v>
      </c>
      <c r="I6" s="2">
        <v>353</v>
      </c>
      <c r="J6" s="2">
        <v>-228</v>
      </c>
      <c r="K6" s="2">
        <v>-182</v>
      </c>
      <c r="L6" s="2">
        <v>-428</v>
      </c>
      <c r="M6" s="2">
        <v>-1066</v>
      </c>
      <c r="N6" s="2">
        <v>-1280</v>
      </c>
      <c r="O6" s="2">
        <v>-411</v>
      </c>
      <c r="P6" s="2">
        <v>-291</v>
      </c>
      <c r="Q6" s="2">
        <v>98</v>
      </c>
      <c r="R6" s="2">
        <v>304</v>
      </c>
      <c r="S6" s="2">
        <v>223</v>
      </c>
      <c r="T6" s="2">
        <v>-309</v>
      </c>
      <c r="U6" s="2">
        <v>-216</v>
      </c>
      <c r="V6" s="2">
        <v>-196</v>
      </c>
      <c r="W6" s="2">
        <v>-953</v>
      </c>
      <c r="X6" s="2">
        <v>-1480</v>
      </c>
      <c r="Y6" s="2">
        <v>-1078</v>
      </c>
      <c r="Z6" s="2">
        <v>-1777</v>
      </c>
      <c r="AA6" s="2">
        <v>-1239</v>
      </c>
      <c r="AB6" s="2">
        <v>-2315</v>
      </c>
      <c r="AC6" s="2">
        <v>-2204</v>
      </c>
      <c r="AD6" s="2">
        <v>-2071</v>
      </c>
      <c r="AE6" s="2">
        <v>-1974</v>
      </c>
      <c r="AF6" s="2">
        <v>-1919</v>
      </c>
      <c r="AG6" s="2">
        <v>-1879</v>
      </c>
      <c r="AH6" s="2">
        <v>-1861</v>
      </c>
      <c r="AI6" s="2">
        <v>-1866</v>
      </c>
      <c r="AJ6" s="2">
        <v>-1872</v>
      </c>
      <c r="AK6" s="2">
        <v>-1880</v>
      </c>
      <c r="AL6" s="2">
        <v>-1877</v>
      </c>
      <c r="AM6" s="2">
        <v>-1856</v>
      </c>
      <c r="AN6" s="2">
        <v>-1798</v>
      </c>
      <c r="AO6" s="2">
        <v>-1718</v>
      </c>
      <c r="AP6" s="2">
        <v>-1770</v>
      </c>
      <c r="AQ6" s="2">
        <v>-1826</v>
      </c>
      <c r="AR6" s="2">
        <v>-1864</v>
      </c>
      <c r="AS6" s="2">
        <v>-1903</v>
      </c>
      <c r="AT6" s="2">
        <v>-1954</v>
      </c>
      <c r="AU6" s="2">
        <v>-2023</v>
      </c>
      <c r="AV6" s="2">
        <v>-2108</v>
      </c>
      <c r="AW6" s="2">
        <v>-2215</v>
      </c>
      <c r="AX6" s="2">
        <v>-2331</v>
      </c>
      <c r="AY6" s="2">
        <v>-2466</v>
      </c>
      <c r="AZ6" s="2">
        <v>-2620</v>
      </c>
      <c r="BA6" s="2">
        <v>-2772</v>
      </c>
      <c r="BB6" s="2">
        <v>-2919</v>
      </c>
      <c r="BC6" s="2">
        <v>-3071</v>
      </c>
      <c r="BD6" s="2">
        <v>-3205</v>
      </c>
      <c r="BE6" s="2">
        <v>-3331</v>
      </c>
      <c r="BF6" s="2">
        <v>-3438</v>
      </c>
      <c r="BG6" s="2">
        <v>-3538</v>
      </c>
      <c r="BH6" s="2">
        <v>-3612</v>
      </c>
      <c r="BI6" s="2">
        <v>-3678</v>
      </c>
      <c r="BJ6" s="2">
        <v>-3729</v>
      </c>
      <c r="BK6" s="2">
        <v>-3769</v>
      </c>
      <c r="BL6" s="2">
        <v>-3785</v>
      </c>
      <c r="BM6" s="2">
        <v>-3774</v>
      </c>
      <c r="BN6" s="2">
        <v>-3739</v>
      </c>
      <c r="BO6" s="2">
        <v>-3683</v>
      </c>
      <c r="BP6" s="2">
        <v>-3591</v>
      </c>
      <c r="BQ6" s="2">
        <v>-3489</v>
      </c>
      <c r="BR6" s="2">
        <v>-3354</v>
      </c>
      <c r="BS6" s="2">
        <v>-3206</v>
      </c>
      <c r="BT6" s="2">
        <v>-3048</v>
      </c>
      <c r="BU6" s="2">
        <v>-2893</v>
      </c>
      <c r="BV6" s="2">
        <v>-2722</v>
      </c>
      <c r="BW6" s="2">
        <v>-2553</v>
      </c>
      <c r="BX6" s="2">
        <v>-2399</v>
      </c>
      <c r="BY6" s="2">
        <v>-2260</v>
      </c>
      <c r="BZ6" s="2">
        <v>-2133</v>
      </c>
      <c r="CA6" s="2">
        <v>-2025</v>
      </c>
      <c r="CB6" s="2">
        <v>-1945</v>
      </c>
      <c r="CC6" s="2">
        <v>-1878</v>
      </c>
    </row>
    <row r="7" spans="1:82" x14ac:dyDescent="0.25">
      <c r="A7" s="2" t="str">
        <f>"Geboorten"</f>
        <v>Geboorten</v>
      </c>
      <c r="B7" s="2">
        <v>13992</v>
      </c>
      <c r="C7" s="2">
        <v>13789</v>
      </c>
      <c r="D7" s="2">
        <v>13354</v>
      </c>
      <c r="E7" s="2">
        <v>12556</v>
      </c>
      <c r="F7" s="2">
        <v>12268</v>
      </c>
      <c r="G7" s="2">
        <v>12167</v>
      </c>
      <c r="H7" s="2">
        <v>11954</v>
      </c>
      <c r="I7" s="2">
        <v>11679</v>
      </c>
      <c r="J7" s="2">
        <v>11227</v>
      </c>
      <c r="K7" s="2">
        <v>11253</v>
      </c>
      <c r="L7" s="2">
        <v>10933</v>
      </c>
      <c r="M7" s="2">
        <v>10636</v>
      </c>
      <c r="N7" s="2">
        <v>10470</v>
      </c>
      <c r="O7" s="2">
        <v>10776</v>
      </c>
      <c r="P7" s="2">
        <v>11170</v>
      </c>
      <c r="Q7" s="2">
        <v>11362</v>
      </c>
      <c r="R7" s="2">
        <v>11673</v>
      </c>
      <c r="S7" s="2">
        <v>12037</v>
      </c>
      <c r="T7" s="2">
        <v>11631</v>
      </c>
      <c r="U7" s="2">
        <v>11765</v>
      </c>
      <c r="V7" s="2">
        <v>11665</v>
      </c>
      <c r="W7" s="2">
        <v>11338</v>
      </c>
      <c r="X7" s="2">
        <v>11234</v>
      </c>
      <c r="Y7" s="2">
        <v>11003</v>
      </c>
      <c r="Z7" s="2">
        <v>10875</v>
      </c>
      <c r="AA7" s="2">
        <v>11121</v>
      </c>
      <c r="AB7" s="2">
        <v>10611</v>
      </c>
      <c r="AC7" s="2">
        <v>10779</v>
      </c>
      <c r="AD7" s="2">
        <v>10948</v>
      </c>
      <c r="AE7" s="2">
        <v>11083</v>
      </c>
      <c r="AF7" s="2">
        <v>11161</v>
      </c>
      <c r="AG7" s="2">
        <v>11222</v>
      </c>
      <c r="AH7" s="2">
        <v>11254</v>
      </c>
      <c r="AI7" s="2">
        <v>11258</v>
      </c>
      <c r="AJ7" s="2">
        <v>11262</v>
      </c>
      <c r="AK7" s="2">
        <v>11265</v>
      </c>
      <c r="AL7" s="2">
        <v>11281</v>
      </c>
      <c r="AM7" s="2">
        <v>11322</v>
      </c>
      <c r="AN7" s="2">
        <v>11405</v>
      </c>
      <c r="AO7" s="2">
        <v>11518</v>
      </c>
      <c r="AP7" s="2">
        <v>11504</v>
      </c>
      <c r="AQ7" s="2">
        <v>11501</v>
      </c>
      <c r="AR7" s="2">
        <v>11524</v>
      </c>
      <c r="AS7" s="2">
        <v>11558</v>
      </c>
      <c r="AT7" s="2">
        <v>11594</v>
      </c>
      <c r="AU7" s="2">
        <v>11616</v>
      </c>
      <c r="AV7" s="2">
        <v>11631</v>
      </c>
      <c r="AW7" s="2">
        <v>11629</v>
      </c>
      <c r="AX7" s="2">
        <v>11617</v>
      </c>
      <c r="AY7" s="2">
        <v>11588</v>
      </c>
      <c r="AZ7" s="2">
        <v>11545</v>
      </c>
      <c r="BA7" s="2">
        <v>11502</v>
      </c>
      <c r="BB7" s="2">
        <v>11460</v>
      </c>
      <c r="BC7" s="2">
        <v>11417</v>
      </c>
      <c r="BD7" s="2">
        <v>11393</v>
      </c>
      <c r="BE7" s="2">
        <v>11370</v>
      </c>
      <c r="BF7" s="2">
        <v>11358</v>
      </c>
      <c r="BG7" s="2">
        <v>11354</v>
      </c>
      <c r="BH7" s="2">
        <v>11363</v>
      </c>
      <c r="BI7" s="2">
        <v>11374</v>
      </c>
      <c r="BJ7" s="2">
        <v>11392</v>
      </c>
      <c r="BK7" s="2">
        <v>11403</v>
      </c>
      <c r="BL7" s="2">
        <v>11425</v>
      </c>
      <c r="BM7" s="2">
        <v>11448</v>
      </c>
      <c r="BN7" s="2">
        <v>11475</v>
      </c>
      <c r="BO7" s="2">
        <v>11503</v>
      </c>
      <c r="BP7" s="2">
        <v>11532</v>
      </c>
      <c r="BQ7" s="2">
        <v>11557</v>
      </c>
      <c r="BR7" s="2">
        <v>11583</v>
      </c>
      <c r="BS7" s="2">
        <v>11605</v>
      </c>
      <c r="BT7" s="2">
        <v>11622</v>
      </c>
      <c r="BU7" s="2">
        <v>11632</v>
      </c>
      <c r="BV7" s="2">
        <v>11642</v>
      </c>
      <c r="BW7" s="2">
        <v>11647</v>
      </c>
      <c r="BX7" s="2">
        <v>11646</v>
      </c>
      <c r="BY7" s="2">
        <v>11637</v>
      </c>
      <c r="BZ7" s="2">
        <v>11627</v>
      </c>
      <c r="CA7" s="2">
        <v>11616</v>
      </c>
      <c r="CB7" s="2">
        <v>11595</v>
      </c>
      <c r="CC7" s="2">
        <v>11575</v>
      </c>
    </row>
    <row r="8" spans="1:82" x14ac:dyDescent="0.25">
      <c r="A8" s="2" t="str">
        <f>"Overlijdens"</f>
        <v>Overlijdens</v>
      </c>
      <c r="B8" s="2">
        <v>11022</v>
      </c>
      <c r="C8" s="2">
        <v>11301</v>
      </c>
      <c r="D8" s="2">
        <v>11788</v>
      </c>
      <c r="E8" s="2">
        <v>11589</v>
      </c>
      <c r="F8" s="2">
        <v>11433</v>
      </c>
      <c r="G8" s="2">
        <v>11849</v>
      </c>
      <c r="H8" s="2">
        <v>11351</v>
      </c>
      <c r="I8" s="2">
        <v>11326</v>
      </c>
      <c r="J8" s="2">
        <v>11455</v>
      </c>
      <c r="K8" s="2">
        <v>11435</v>
      </c>
      <c r="L8" s="2">
        <v>11361</v>
      </c>
      <c r="M8" s="2">
        <v>11702</v>
      </c>
      <c r="N8" s="2">
        <v>11750</v>
      </c>
      <c r="O8" s="2">
        <v>11187</v>
      </c>
      <c r="P8" s="2">
        <v>11461</v>
      </c>
      <c r="Q8" s="2">
        <v>11264</v>
      </c>
      <c r="R8" s="2">
        <v>11369</v>
      </c>
      <c r="S8" s="2">
        <v>11814</v>
      </c>
      <c r="T8" s="2">
        <v>11940</v>
      </c>
      <c r="U8" s="2">
        <v>11981</v>
      </c>
      <c r="V8" s="2">
        <v>11861</v>
      </c>
      <c r="W8" s="2">
        <v>12291</v>
      </c>
      <c r="X8" s="2">
        <v>12714</v>
      </c>
      <c r="Y8" s="2">
        <v>12081</v>
      </c>
      <c r="Z8" s="2">
        <v>12652</v>
      </c>
      <c r="AA8" s="2">
        <v>12360</v>
      </c>
      <c r="AB8" s="2">
        <v>12926</v>
      </c>
      <c r="AC8" s="2">
        <v>12983</v>
      </c>
      <c r="AD8" s="2">
        <v>13019</v>
      </c>
      <c r="AE8" s="2">
        <v>13057</v>
      </c>
      <c r="AF8" s="2">
        <v>13080</v>
      </c>
      <c r="AG8" s="2">
        <v>13101</v>
      </c>
      <c r="AH8" s="2">
        <v>13115</v>
      </c>
      <c r="AI8" s="2">
        <v>13124</v>
      </c>
      <c r="AJ8" s="2">
        <v>13134</v>
      </c>
      <c r="AK8" s="2">
        <v>13145</v>
      </c>
      <c r="AL8" s="2">
        <v>13158</v>
      </c>
      <c r="AM8" s="2">
        <v>13178</v>
      </c>
      <c r="AN8" s="2">
        <v>13203</v>
      </c>
      <c r="AO8" s="2">
        <v>13236</v>
      </c>
      <c r="AP8" s="2">
        <v>13274</v>
      </c>
      <c r="AQ8" s="2">
        <v>13327</v>
      </c>
      <c r="AR8" s="2">
        <v>13388</v>
      </c>
      <c r="AS8" s="2">
        <v>13461</v>
      </c>
      <c r="AT8" s="2">
        <v>13548</v>
      </c>
      <c r="AU8" s="2">
        <v>13639</v>
      </c>
      <c r="AV8" s="2">
        <v>13739</v>
      </c>
      <c r="AW8" s="2">
        <v>13844</v>
      </c>
      <c r="AX8" s="2">
        <v>13948</v>
      </c>
      <c r="AY8" s="2">
        <v>14054</v>
      </c>
      <c r="AZ8" s="2">
        <v>14165</v>
      </c>
      <c r="BA8" s="2">
        <v>14274</v>
      </c>
      <c r="BB8" s="2">
        <v>14379</v>
      </c>
      <c r="BC8" s="2">
        <v>14488</v>
      </c>
      <c r="BD8" s="2">
        <v>14598</v>
      </c>
      <c r="BE8" s="2">
        <v>14701</v>
      </c>
      <c r="BF8" s="2">
        <v>14796</v>
      </c>
      <c r="BG8" s="2">
        <v>14892</v>
      </c>
      <c r="BH8" s="2">
        <v>14975</v>
      </c>
      <c r="BI8" s="2">
        <v>15052</v>
      </c>
      <c r="BJ8" s="2">
        <v>15121</v>
      </c>
      <c r="BK8" s="2">
        <v>15172</v>
      </c>
      <c r="BL8" s="2">
        <v>15210</v>
      </c>
      <c r="BM8" s="2">
        <v>15222</v>
      </c>
      <c r="BN8" s="2">
        <v>15214</v>
      </c>
      <c r="BO8" s="2">
        <v>15186</v>
      </c>
      <c r="BP8" s="2">
        <v>15123</v>
      </c>
      <c r="BQ8" s="2">
        <v>15046</v>
      </c>
      <c r="BR8" s="2">
        <v>14937</v>
      </c>
      <c r="BS8" s="2">
        <v>14811</v>
      </c>
      <c r="BT8" s="2">
        <v>14670</v>
      </c>
      <c r="BU8" s="2">
        <v>14525</v>
      </c>
      <c r="BV8" s="2">
        <v>14364</v>
      </c>
      <c r="BW8" s="2">
        <v>14200</v>
      </c>
      <c r="BX8" s="2">
        <v>14045</v>
      </c>
      <c r="BY8" s="2">
        <v>13897</v>
      </c>
      <c r="BZ8" s="2">
        <v>13760</v>
      </c>
      <c r="CA8" s="2">
        <v>13641</v>
      </c>
      <c r="CB8" s="2">
        <v>13540</v>
      </c>
      <c r="CC8" s="2">
        <v>13453</v>
      </c>
    </row>
    <row r="9" spans="1:82" x14ac:dyDescent="0.25">
      <c r="A9" s="2" t="str">
        <f>"Intern migratiesaldo"</f>
        <v>Intern migratiesaldo</v>
      </c>
      <c r="B9" s="2">
        <v>939</v>
      </c>
      <c r="C9" s="2">
        <v>1231</v>
      </c>
      <c r="D9" s="2">
        <v>840</v>
      </c>
      <c r="E9" s="2">
        <v>701</v>
      </c>
      <c r="F9" s="2">
        <v>1003</v>
      </c>
      <c r="G9" s="2">
        <v>324</v>
      </c>
      <c r="H9" s="2">
        <v>607</v>
      </c>
      <c r="I9" s="2">
        <v>1061</v>
      </c>
      <c r="J9" s="2">
        <v>1272</v>
      </c>
      <c r="K9" s="2">
        <v>1342</v>
      </c>
      <c r="L9" s="2">
        <v>1668</v>
      </c>
      <c r="M9" s="2">
        <v>1337</v>
      </c>
      <c r="N9" s="2">
        <v>1762</v>
      </c>
      <c r="O9" s="2">
        <v>1704</v>
      </c>
      <c r="P9" s="2">
        <v>1240</v>
      </c>
      <c r="Q9" s="2">
        <v>1388</v>
      </c>
      <c r="R9" s="2">
        <v>1368</v>
      </c>
      <c r="S9" s="2">
        <v>1639</v>
      </c>
      <c r="T9" s="2">
        <v>949</v>
      </c>
      <c r="U9" s="2">
        <v>1687</v>
      </c>
      <c r="V9" s="2">
        <v>1563</v>
      </c>
      <c r="W9" s="2">
        <v>1347</v>
      </c>
      <c r="X9" s="2">
        <v>1680</v>
      </c>
      <c r="Y9" s="2">
        <v>1347</v>
      </c>
      <c r="Z9" s="2">
        <v>841</v>
      </c>
      <c r="AA9" s="2">
        <v>1671</v>
      </c>
      <c r="AB9" s="2">
        <v>2220</v>
      </c>
      <c r="AC9" s="2">
        <v>1663</v>
      </c>
      <c r="AD9" s="2">
        <v>1711</v>
      </c>
      <c r="AE9" s="2">
        <v>1766</v>
      </c>
      <c r="AF9" s="2">
        <v>1772</v>
      </c>
      <c r="AG9" s="2">
        <v>1821</v>
      </c>
      <c r="AH9" s="2">
        <v>1838</v>
      </c>
      <c r="AI9" s="2">
        <v>1849</v>
      </c>
      <c r="AJ9" s="2">
        <v>1893</v>
      </c>
      <c r="AK9" s="2">
        <v>1896</v>
      </c>
      <c r="AL9" s="2">
        <v>1891</v>
      </c>
      <c r="AM9" s="2">
        <v>1859</v>
      </c>
      <c r="AN9" s="2">
        <v>1847</v>
      </c>
      <c r="AO9" s="2">
        <v>1795</v>
      </c>
      <c r="AP9" s="2">
        <v>1761</v>
      </c>
      <c r="AQ9" s="2">
        <v>1712</v>
      </c>
      <c r="AR9" s="2">
        <v>1675</v>
      </c>
      <c r="AS9" s="2">
        <v>1664</v>
      </c>
      <c r="AT9" s="2">
        <v>1666</v>
      </c>
      <c r="AU9" s="2">
        <v>1666</v>
      </c>
      <c r="AV9" s="2">
        <v>1679</v>
      </c>
      <c r="AW9" s="2">
        <v>1688</v>
      </c>
      <c r="AX9" s="2">
        <v>1703</v>
      </c>
      <c r="AY9" s="2">
        <v>1708</v>
      </c>
      <c r="AZ9" s="2">
        <v>1722</v>
      </c>
      <c r="BA9" s="2">
        <v>1726</v>
      </c>
      <c r="BB9" s="2">
        <v>1726</v>
      </c>
      <c r="BC9" s="2">
        <v>1713</v>
      </c>
      <c r="BD9" s="2">
        <v>1714</v>
      </c>
      <c r="BE9" s="2">
        <v>1702</v>
      </c>
      <c r="BF9" s="2">
        <v>1687</v>
      </c>
      <c r="BG9" s="2">
        <v>1674</v>
      </c>
      <c r="BH9" s="2">
        <v>1667</v>
      </c>
      <c r="BI9" s="2">
        <v>1660</v>
      </c>
      <c r="BJ9" s="2">
        <v>1659</v>
      </c>
      <c r="BK9" s="2">
        <v>1647</v>
      </c>
      <c r="BL9" s="2">
        <v>1634</v>
      </c>
      <c r="BM9" s="2">
        <v>1635</v>
      </c>
      <c r="BN9" s="2">
        <v>1625</v>
      </c>
      <c r="BO9" s="2">
        <v>1611</v>
      </c>
      <c r="BP9" s="2">
        <v>1610</v>
      </c>
      <c r="BQ9" s="2">
        <v>1597</v>
      </c>
      <c r="BR9" s="2">
        <v>1607</v>
      </c>
      <c r="BS9" s="2">
        <v>1604</v>
      </c>
      <c r="BT9" s="2">
        <v>1605</v>
      </c>
      <c r="BU9" s="2">
        <v>1592</v>
      </c>
      <c r="BV9" s="2">
        <v>1601</v>
      </c>
      <c r="BW9" s="2">
        <v>1605</v>
      </c>
      <c r="BX9" s="2">
        <v>1634</v>
      </c>
      <c r="BY9" s="2">
        <v>1649</v>
      </c>
      <c r="BZ9" s="2">
        <v>1650</v>
      </c>
      <c r="CA9" s="2">
        <v>1676</v>
      </c>
      <c r="CB9" s="2">
        <v>1685</v>
      </c>
      <c r="CC9" s="2">
        <v>1705</v>
      </c>
    </row>
    <row r="10" spans="1:82" x14ac:dyDescent="0.25">
      <c r="A10" s="2" t="str">
        <f>"Interne immigratie"</f>
        <v>Interne immigratie</v>
      </c>
      <c r="B10" s="2">
        <v>7806</v>
      </c>
      <c r="C10" s="2">
        <v>8465</v>
      </c>
      <c r="D10" s="2">
        <v>8533</v>
      </c>
      <c r="E10" s="2">
        <v>8318</v>
      </c>
      <c r="F10" s="2">
        <v>8451</v>
      </c>
      <c r="G10" s="2">
        <v>8416</v>
      </c>
      <c r="H10" s="2">
        <v>8604</v>
      </c>
      <c r="I10" s="2">
        <v>9078</v>
      </c>
      <c r="J10" s="2">
        <v>9302</v>
      </c>
      <c r="K10" s="2">
        <v>9283</v>
      </c>
      <c r="L10" s="2">
        <v>9910</v>
      </c>
      <c r="M10" s="2">
        <v>10033</v>
      </c>
      <c r="N10" s="2">
        <v>10356</v>
      </c>
      <c r="O10" s="2">
        <v>10553</v>
      </c>
      <c r="P10" s="2">
        <v>10641</v>
      </c>
      <c r="Q10" s="2">
        <v>10918</v>
      </c>
      <c r="R10" s="2">
        <v>11054</v>
      </c>
      <c r="S10" s="2">
        <v>11471</v>
      </c>
      <c r="T10" s="2">
        <v>11099</v>
      </c>
      <c r="U10" s="2">
        <v>12118</v>
      </c>
      <c r="V10" s="2">
        <v>12260</v>
      </c>
      <c r="W10" s="2">
        <v>12021</v>
      </c>
      <c r="X10" s="2">
        <v>12280</v>
      </c>
      <c r="Y10" s="2">
        <v>12475</v>
      </c>
      <c r="Z10" s="2">
        <v>11977</v>
      </c>
      <c r="AA10" s="2">
        <v>13211</v>
      </c>
      <c r="AB10" s="2">
        <v>13633</v>
      </c>
      <c r="AC10" s="2">
        <v>13134</v>
      </c>
      <c r="AD10" s="2">
        <v>13219</v>
      </c>
      <c r="AE10" s="2">
        <v>13320</v>
      </c>
      <c r="AF10" s="2">
        <v>13382</v>
      </c>
      <c r="AG10" s="2">
        <v>13453</v>
      </c>
      <c r="AH10" s="2">
        <v>13502</v>
      </c>
      <c r="AI10" s="2">
        <v>13539</v>
      </c>
      <c r="AJ10" s="2">
        <v>13585</v>
      </c>
      <c r="AK10" s="2">
        <v>13608</v>
      </c>
      <c r="AL10" s="2">
        <v>13635</v>
      </c>
      <c r="AM10" s="2">
        <v>13650</v>
      </c>
      <c r="AN10" s="2">
        <v>13683</v>
      </c>
      <c r="AO10" s="2">
        <v>13709</v>
      </c>
      <c r="AP10" s="2">
        <v>13738</v>
      </c>
      <c r="AQ10" s="2">
        <v>13761</v>
      </c>
      <c r="AR10" s="2">
        <v>13792</v>
      </c>
      <c r="AS10" s="2">
        <v>13822</v>
      </c>
      <c r="AT10" s="2">
        <v>13863</v>
      </c>
      <c r="AU10" s="2">
        <v>13886</v>
      </c>
      <c r="AV10" s="2">
        <v>13912</v>
      </c>
      <c r="AW10" s="2">
        <v>13927</v>
      </c>
      <c r="AX10" s="2">
        <v>13944</v>
      </c>
      <c r="AY10" s="2">
        <v>13948</v>
      </c>
      <c r="AZ10" s="2">
        <v>13973</v>
      </c>
      <c r="BA10" s="2">
        <v>13979</v>
      </c>
      <c r="BB10" s="2">
        <v>14000</v>
      </c>
      <c r="BC10" s="2">
        <v>14017</v>
      </c>
      <c r="BD10" s="2">
        <v>14050</v>
      </c>
      <c r="BE10" s="2">
        <v>14068</v>
      </c>
      <c r="BF10" s="2">
        <v>14102</v>
      </c>
      <c r="BG10" s="2">
        <v>14134</v>
      </c>
      <c r="BH10" s="2">
        <v>14173</v>
      </c>
      <c r="BI10" s="2">
        <v>14207</v>
      </c>
      <c r="BJ10" s="2">
        <v>14241</v>
      </c>
      <c r="BK10" s="2">
        <v>14280</v>
      </c>
      <c r="BL10" s="2">
        <v>14323</v>
      </c>
      <c r="BM10" s="2">
        <v>14362</v>
      </c>
      <c r="BN10" s="2">
        <v>14405</v>
      </c>
      <c r="BO10" s="2">
        <v>14431</v>
      </c>
      <c r="BP10" s="2">
        <v>14473</v>
      </c>
      <c r="BQ10" s="2">
        <v>14509</v>
      </c>
      <c r="BR10" s="2">
        <v>14556</v>
      </c>
      <c r="BS10" s="2">
        <v>14583</v>
      </c>
      <c r="BT10" s="2">
        <v>14626</v>
      </c>
      <c r="BU10" s="2">
        <v>14650</v>
      </c>
      <c r="BV10" s="2">
        <v>14691</v>
      </c>
      <c r="BW10" s="2">
        <v>14728</v>
      </c>
      <c r="BX10" s="2">
        <v>14777</v>
      </c>
      <c r="BY10" s="2">
        <v>14819</v>
      </c>
      <c r="BZ10" s="2">
        <v>14847</v>
      </c>
      <c r="CA10" s="2">
        <v>14890</v>
      </c>
      <c r="CB10" s="2">
        <v>14919</v>
      </c>
      <c r="CC10" s="2">
        <v>14960</v>
      </c>
    </row>
    <row r="11" spans="1:82" x14ac:dyDescent="0.25">
      <c r="A11" s="2" t="str">
        <f>"Interne emigratie"</f>
        <v>Interne emigratie</v>
      </c>
      <c r="B11" s="2">
        <v>6867</v>
      </c>
      <c r="C11" s="2">
        <v>7234</v>
      </c>
      <c r="D11" s="2">
        <v>7693</v>
      </c>
      <c r="E11" s="2">
        <v>7617</v>
      </c>
      <c r="F11" s="2">
        <v>7448</v>
      </c>
      <c r="G11" s="2">
        <v>8092</v>
      </c>
      <c r="H11" s="2">
        <v>7997</v>
      </c>
      <c r="I11" s="2">
        <v>8017</v>
      </c>
      <c r="J11" s="2">
        <v>8030</v>
      </c>
      <c r="K11" s="2">
        <v>7941</v>
      </c>
      <c r="L11" s="2">
        <v>8242</v>
      </c>
      <c r="M11" s="2">
        <v>8696</v>
      </c>
      <c r="N11" s="2">
        <v>8594</v>
      </c>
      <c r="O11" s="2">
        <v>8849</v>
      </c>
      <c r="P11" s="2">
        <v>9401</v>
      </c>
      <c r="Q11" s="2">
        <v>9530</v>
      </c>
      <c r="R11" s="2">
        <v>9686</v>
      </c>
      <c r="S11" s="2">
        <v>9832</v>
      </c>
      <c r="T11" s="2">
        <v>10150</v>
      </c>
      <c r="U11" s="2">
        <v>10431</v>
      </c>
      <c r="V11" s="2">
        <v>10697</v>
      </c>
      <c r="W11" s="2">
        <v>10674</v>
      </c>
      <c r="X11" s="2">
        <v>10600</v>
      </c>
      <c r="Y11" s="2">
        <v>11128</v>
      </c>
      <c r="Z11" s="2">
        <v>11136</v>
      </c>
      <c r="AA11" s="2">
        <v>11540</v>
      </c>
      <c r="AB11" s="2">
        <v>11413</v>
      </c>
      <c r="AC11" s="2">
        <v>11471</v>
      </c>
      <c r="AD11" s="2">
        <v>11508</v>
      </c>
      <c r="AE11" s="2">
        <v>11554</v>
      </c>
      <c r="AF11" s="2">
        <v>11610</v>
      </c>
      <c r="AG11" s="2">
        <v>11632</v>
      </c>
      <c r="AH11" s="2">
        <v>11664</v>
      </c>
      <c r="AI11" s="2">
        <v>11690</v>
      </c>
      <c r="AJ11" s="2">
        <v>11692</v>
      </c>
      <c r="AK11" s="2">
        <v>11712</v>
      </c>
      <c r="AL11" s="2">
        <v>11744</v>
      </c>
      <c r="AM11" s="2">
        <v>11791</v>
      </c>
      <c r="AN11" s="2">
        <v>11836</v>
      </c>
      <c r="AO11" s="2">
        <v>11914</v>
      </c>
      <c r="AP11" s="2">
        <v>11977</v>
      </c>
      <c r="AQ11" s="2">
        <v>12049</v>
      </c>
      <c r="AR11" s="2">
        <v>12117</v>
      </c>
      <c r="AS11" s="2">
        <v>12158</v>
      </c>
      <c r="AT11" s="2">
        <v>12197</v>
      </c>
      <c r="AU11" s="2">
        <v>12220</v>
      </c>
      <c r="AV11" s="2">
        <v>12233</v>
      </c>
      <c r="AW11" s="2">
        <v>12239</v>
      </c>
      <c r="AX11" s="2">
        <v>12241</v>
      </c>
      <c r="AY11" s="2">
        <v>12240</v>
      </c>
      <c r="AZ11" s="2">
        <v>12251</v>
      </c>
      <c r="BA11" s="2">
        <v>12253</v>
      </c>
      <c r="BB11" s="2">
        <v>12274</v>
      </c>
      <c r="BC11" s="2">
        <v>12304</v>
      </c>
      <c r="BD11" s="2">
        <v>12336</v>
      </c>
      <c r="BE11" s="2">
        <v>12366</v>
      </c>
      <c r="BF11" s="2">
        <v>12415</v>
      </c>
      <c r="BG11" s="2">
        <v>12460</v>
      </c>
      <c r="BH11" s="2">
        <v>12506</v>
      </c>
      <c r="BI11" s="2">
        <v>12547</v>
      </c>
      <c r="BJ11" s="2">
        <v>12582</v>
      </c>
      <c r="BK11" s="2">
        <v>12633</v>
      </c>
      <c r="BL11" s="2">
        <v>12689</v>
      </c>
      <c r="BM11" s="2">
        <v>12727</v>
      </c>
      <c r="BN11" s="2">
        <v>12780</v>
      </c>
      <c r="BO11" s="2">
        <v>12820</v>
      </c>
      <c r="BP11" s="2">
        <v>12863</v>
      </c>
      <c r="BQ11" s="2">
        <v>12912</v>
      </c>
      <c r="BR11" s="2">
        <v>12949</v>
      </c>
      <c r="BS11" s="2">
        <v>12979</v>
      </c>
      <c r="BT11" s="2">
        <v>13021</v>
      </c>
      <c r="BU11" s="2">
        <v>13058</v>
      </c>
      <c r="BV11" s="2">
        <v>13090</v>
      </c>
      <c r="BW11" s="2">
        <v>13123</v>
      </c>
      <c r="BX11" s="2">
        <v>13143</v>
      </c>
      <c r="BY11" s="2">
        <v>13170</v>
      </c>
      <c r="BZ11" s="2">
        <v>13197</v>
      </c>
      <c r="CA11" s="2">
        <v>13214</v>
      </c>
      <c r="CB11" s="2">
        <v>13234</v>
      </c>
      <c r="CC11" s="2">
        <v>13255</v>
      </c>
    </row>
    <row r="12" spans="1:82" x14ac:dyDescent="0.25">
      <c r="A12" s="2" t="str">
        <f>"Extern migratiesaldo"</f>
        <v>Extern migratiesaldo</v>
      </c>
      <c r="B12" s="2">
        <v>1120</v>
      </c>
      <c r="C12" s="2">
        <v>947</v>
      </c>
      <c r="D12" s="2">
        <v>430</v>
      </c>
      <c r="E12" s="2">
        <v>403</v>
      </c>
      <c r="F12" s="2">
        <v>490</v>
      </c>
      <c r="G12" s="2">
        <v>194</v>
      </c>
      <c r="H12" s="2">
        <v>13</v>
      </c>
      <c r="I12" s="2">
        <v>252</v>
      </c>
      <c r="J12" s="2">
        <v>383</v>
      </c>
      <c r="K12" s="2">
        <v>183</v>
      </c>
      <c r="L12" s="2">
        <v>1016</v>
      </c>
      <c r="M12" s="2">
        <v>1262</v>
      </c>
      <c r="N12" s="2">
        <v>1272</v>
      </c>
      <c r="O12" s="2">
        <v>1252</v>
      </c>
      <c r="P12" s="2">
        <v>2186</v>
      </c>
      <c r="Q12" s="2">
        <v>2285</v>
      </c>
      <c r="R12" s="2">
        <v>2727</v>
      </c>
      <c r="S12" s="2">
        <v>2874</v>
      </c>
      <c r="T12" s="2">
        <v>3421</v>
      </c>
      <c r="U12" s="2">
        <v>3817</v>
      </c>
      <c r="V12" s="2">
        <v>3700</v>
      </c>
      <c r="W12" s="2">
        <v>2624</v>
      </c>
      <c r="X12" s="2">
        <v>2454</v>
      </c>
      <c r="Y12" s="2">
        <v>3278</v>
      </c>
      <c r="Z12" s="2">
        <v>3711</v>
      </c>
      <c r="AA12" s="2">
        <v>4340</v>
      </c>
      <c r="AB12" s="2">
        <v>4666</v>
      </c>
      <c r="AC12" s="2">
        <v>3715</v>
      </c>
      <c r="AD12" s="2">
        <v>3538</v>
      </c>
      <c r="AE12" s="2">
        <v>3405</v>
      </c>
      <c r="AF12" s="2">
        <v>2966</v>
      </c>
      <c r="AG12" s="2">
        <v>2576</v>
      </c>
      <c r="AH12" s="2">
        <v>2209</v>
      </c>
      <c r="AI12" s="2">
        <v>1882</v>
      </c>
      <c r="AJ12" s="2">
        <v>1580</v>
      </c>
      <c r="AK12" s="2">
        <v>1305</v>
      </c>
      <c r="AL12" s="2">
        <v>1254</v>
      </c>
      <c r="AM12" s="2">
        <v>1188</v>
      </c>
      <c r="AN12" s="2">
        <v>1120</v>
      </c>
      <c r="AO12" s="2">
        <v>1061</v>
      </c>
      <c r="AP12" s="2">
        <v>1071</v>
      </c>
      <c r="AQ12" s="2">
        <v>1093</v>
      </c>
      <c r="AR12" s="2">
        <v>1100</v>
      </c>
      <c r="AS12" s="2">
        <v>1106</v>
      </c>
      <c r="AT12" s="2">
        <v>1130</v>
      </c>
      <c r="AU12" s="2">
        <v>1084</v>
      </c>
      <c r="AV12" s="2">
        <v>1044</v>
      </c>
      <c r="AW12" s="2">
        <v>1005</v>
      </c>
      <c r="AX12" s="2">
        <v>974</v>
      </c>
      <c r="AY12" s="2">
        <v>941</v>
      </c>
      <c r="AZ12" s="2">
        <v>898</v>
      </c>
      <c r="BA12" s="2">
        <v>876</v>
      </c>
      <c r="BB12" s="2">
        <v>864</v>
      </c>
      <c r="BC12" s="2">
        <v>842</v>
      </c>
      <c r="BD12" s="2">
        <v>817</v>
      </c>
      <c r="BE12" s="2">
        <v>800</v>
      </c>
      <c r="BF12" s="2">
        <v>790</v>
      </c>
      <c r="BG12" s="2">
        <v>768</v>
      </c>
      <c r="BH12" s="2">
        <v>753</v>
      </c>
      <c r="BI12" s="2">
        <v>744</v>
      </c>
      <c r="BJ12" s="2">
        <v>729</v>
      </c>
      <c r="BK12" s="2">
        <v>722</v>
      </c>
      <c r="BL12" s="2">
        <v>710</v>
      </c>
      <c r="BM12" s="2">
        <v>700</v>
      </c>
      <c r="BN12" s="2">
        <v>681</v>
      </c>
      <c r="BO12" s="2">
        <v>669</v>
      </c>
      <c r="BP12" s="2">
        <v>661</v>
      </c>
      <c r="BQ12" s="2">
        <v>651</v>
      </c>
      <c r="BR12" s="2">
        <v>643</v>
      </c>
      <c r="BS12" s="2">
        <v>632</v>
      </c>
      <c r="BT12" s="2">
        <v>629</v>
      </c>
      <c r="BU12" s="2">
        <v>616</v>
      </c>
      <c r="BV12" s="2">
        <v>611</v>
      </c>
      <c r="BW12" s="2">
        <v>598</v>
      </c>
      <c r="BX12" s="2">
        <v>599</v>
      </c>
      <c r="BY12" s="2">
        <v>593</v>
      </c>
      <c r="BZ12" s="2">
        <v>587</v>
      </c>
      <c r="CA12" s="2">
        <v>578</v>
      </c>
      <c r="CB12" s="2">
        <v>581</v>
      </c>
      <c r="CC12" s="2">
        <v>568</v>
      </c>
    </row>
    <row r="13" spans="1:82" x14ac:dyDescent="0.25">
      <c r="A13" s="2" t="str">
        <f>"Externe immigratie"</f>
        <v>Externe immigratie</v>
      </c>
      <c r="B13" s="2">
        <v>3822</v>
      </c>
      <c r="C13" s="2">
        <v>3917</v>
      </c>
      <c r="D13" s="2">
        <v>3629</v>
      </c>
      <c r="E13" s="2">
        <v>3612</v>
      </c>
      <c r="F13" s="2">
        <v>3341</v>
      </c>
      <c r="G13" s="2">
        <v>3221</v>
      </c>
      <c r="H13" s="2">
        <v>3367</v>
      </c>
      <c r="I13" s="2">
        <v>3638</v>
      </c>
      <c r="J13" s="2">
        <v>3828</v>
      </c>
      <c r="K13" s="2">
        <v>4005</v>
      </c>
      <c r="L13" s="2">
        <v>4915</v>
      </c>
      <c r="M13" s="2">
        <v>5148</v>
      </c>
      <c r="N13" s="2">
        <v>5470</v>
      </c>
      <c r="O13" s="2">
        <v>5439</v>
      </c>
      <c r="P13" s="2">
        <v>6508</v>
      </c>
      <c r="Q13" s="2">
        <v>6703</v>
      </c>
      <c r="R13" s="2">
        <v>7730</v>
      </c>
      <c r="S13" s="2">
        <v>8713</v>
      </c>
      <c r="T13" s="2">
        <v>9137</v>
      </c>
      <c r="U13" s="2">
        <v>8307</v>
      </c>
      <c r="V13" s="2">
        <v>8730</v>
      </c>
      <c r="W13" s="2">
        <v>8230</v>
      </c>
      <c r="X13" s="2">
        <v>8244</v>
      </c>
      <c r="Y13" s="2">
        <v>8982</v>
      </c>
      <c r="Z13" s="2">
        <v>9291</v>
      </c>
      <c r="AA13" s="2">
        <v>10095</v>
      </c>
      <c r="AB13" s="2">
        <v>10637</v>
      </c>
      <c r="AC13" s="2">
        <v>10291</v>
      </c>
      <c r="AD13" s="2">
        <v>10451</v>
      </c>
      <c r="AE13" s="2">
        <v>10626</v>
      </c>
      <c r="AF13" s="2">
        <v>10492</v>
      </c>
      <c r="AG13" s="2">
        <v>10371</v>
      </c>
      <c r="AH13" s="2">
        <v>10247</v>
      </c>
      <c r="AI13" s="2">
        <v>10113</v>
      </c>
      <c r="AJ13" s="2">
        <v>9992</v>
      </c>
      <c r="AK13" s="2">
        <v>9876</v>
      </c>
      <c r="AL13" s="2">
        <v>9770</v>
      </c>
      <c r="AM13" s="2">
        <v>9669</v>
      </c>
      <c r="AN13" s="2">
        <v>9563</v>
      </c>
      <c r="AO13" s="2">
        <v>9468</v>
      </c>
      <c r="AP13" s="2">
        <v>9453</v>
      </c>
      <c r="AQ13" s="2">
        <v>9437</v>
      </c>
      <c r="AR13" s="2">
        <v>9417</v>
      </c>
      <c r="AS13" s="2">
        <v>9408</v>
      </c>
      <c r="AT13" s="2">
        <v>9397</v>
      </c>
      <c r="AU13" s="2">
        <v>9386</v>
      </c>
      <c r="AV13" s="2">
        <v>9376</v>
      </c>
      <c r="AW13" s="2">
        <v>9371</v>
      </c>
      <c r="AX13" s="2">
        <v>9364</v>
      </c>
      <c r="AY13" s="2">
        <v>9355</v>
      </c>
      <c r="AZ13" s="2">
        <v>9348</v>
      </c>
      <c r="BA13" s="2">
        <v>9344</v>
      </c>
      <c r="BB13" s="2">
        <v>9347</v>
      </c>
      <c r="BC13" s="2">
        <v>9348</v>
      </c>
      <c r="BD13" s="2">
        <v>9349</v>
      </c>
      <c r="BE13" s="2">
        <v>9351</v>
      </c>
      <c r="BF13" s="2">
        <v>9361</v>
      </c>
      <c r="BG13" s="2">
        <v>9363</v>
      </c>
      <c r="BH13" s="2">
        <v>9369</v>
      </c>
      <c r="BI13" s="2">
        <v>9377</v>
      </c>
      <c r="BJ13" s="2">
        <v>9388</v>
      </c>
      <c r="BK13" s="2">
        <v>9396</v>
      </c>
      <c r="BL13" s="2">
        <v>9405</v>
      </c>
      <c r="BM13" s="2">
        <v>9418</v>
      </c>
      <c r="BN13" s="2">
        <v>9423</v>
      </c>
      <c r="BO13" s="2">
        <v>9432</v>
      </c>
      <c r="BP13" s="2">
        <v>9439</v>
      </c>
      <c r="BQ13" s="2">
        <v>9451</v>
      </c>
      <c r="BR13" s="2">
        <v>9458</v>
      </c>
      <c r="BS13" s="2">
        <v>9465</v>
      </c>
      <c r="BT13" s="2">
        <v>9472</v>
      </c>
      <c r="BU13" s="2">
        <v>9479</v>
      </c>
      <c r="BV13" s="2">
        <v>9485</v>
      </c>
      <c r="BW13" s="2">
        <v>9488</v>
      </c>
      <c r="BX13" s="2">
        <v>9496</v>
      </c>
      <c r="BY13" s="2">
        <v>9500</v>
      </c>
      <c r="BZ13" s="2">
        <v>9506</v>
      </c>
      <c r="CA13" s="2">
        <v>9509</v>
      </c>
      <c r="CB13" s="2">
        <v>9520</v>
      </c>
      <c r="CC13" s="2">
        <v>9525</v>
      </c>
    </row>
    <row r="14" spans="1:82" x14ac:dyDescent="0.25">
      <c r="A14" s="2" t="str">
        <f>"Externe emigratie"</f>
        <v>Externe emigratie</v>
      </c>
      <c r="B14" s="2">
        <v>2702</v>
      </c>
      <c r="C14" s="2">
        <v>2970</v>
      </c>
      <c r="D14" s="2">
        <v>3199</v>
      </c>
      <c r="E14" s="2">
        <v>3209</v>
      </c>
      <c r="F14" s="2">
        <v>2851</v>
      </c>
      <c r="G14" s="2">
        <v>3027</v>
      </c>
      <c r="H14" s="2">
        <v>3354</v>
      </c>
      <c r="I14" s="2">
        <v>3386</v>
      </c>
      <c r="J14" s="2">
        <v>3445</v>
      </c>
      <c r="K14" s="2">
        <v>3822</v>
      </c>
      <c r="L14" s="2">
        <v>3899</v>
      </c>
      <c r="M14" s="2">
        <v>3886</v>
      </c>
      <c r="N14" s="2">
        <v>4198</v>
      </c>
      <c r="O14" s="2">
        <v>4187</v>
      </c>
      <c r="P14" s="2">
        <v>4322</v>
      </c>
      <c r="Q14" s="2">
        <v>4418</v>
      </c>
      <c r="R14" s="2">
        <v>5003</v>
      </c>
      <c r="S14" s="2">
        <v>5839</v>
      </c>
      <c r="T14" s="2">
        <v>5716</v>
      </c>
      <c r="U14" s="2">
        <v>4490</v>
      </c>
      <c r="V14" s="2">
        <v>5030</v>
      </c>
      <c r="W14" s="2">
        <v>5606</v>
      </c>
      <c r="X14" s="2">
        <v>5790</v>
      </c>
      <c r="Y14" s="2">
        <v>5704</v>
      </c>
      <c r="Z14" s="2">
        <v>5580</v>
      </c>
      <c r="AA14" s="2">
        <v>5755</v>
      </c>
      <c r="AB14" s="2">
        <v>5971</v>
      </c>
      <c r="AC14" s="2">
        <v>6576</v>
      </c>
      <c r="AD14" s="2">
        <v>6913</v>
      </c>
      <c r="AE14" s="2">
        <v>7221</v>
      </c>
      <c r="AF14" s="2">
        <v>7526</v>
      </c>
      <c r="AG14" s="2">
        <v>7795</v>
      </c>
      <c r="AH14" s="2">
        <v>8038</v>
      </c>
      <c r="AI14" s="2">
        <v>8231</v>
      </c>
      <c r="AJ14" s="2">
        <v>8412</v>
      </c>
      <c r="AK14" s="2">
        <v>8571</v>
      </c>
      <c r="AL14" s="2">
        <v>8516</v>
      </c>
      <c r="AM14" s="2">
        <v>8481</v>
      </c>
      <c r="AN14" s="2">
        <v>8443</v>
      </c>
      <c r="AO14" s="2">
        <v>8407</v>
      </c>
      <c r="AP14" s="2">
        <v>8382</v>
      </c>
      <c r="AQ14" s="2">
        <v>8344</v>
      </c>
      <c r="AR14" s="2">
        <v>8317</v>
      </c>
      <c r="AS14" s="2">
        <v>8302</v>
      </c>
      <c r="AT14" s="2">
        <v>8267</v>
      </c>
      <c r="AU14" s="2">
        <v>8302</v>
      </c>
      <c r="AV14" s="2">
        <v>8332</v>
      </c>
      <c r="AW14" s="2">
        <v>8366</v>
      </c>
      <c r="AX14" s="2">
        <v>8390</v>
      </c>
      <c r="AY14" s="2">
        <v>8414</v>
      </c>
      <c r="AZ14" s="2">
        <v>8450</v>
      </c>
      <c r="BA14" s="2">
        <v>8468</v>
      </c>
      <c r="BB14" s="2">
        <v>8483</v>
      </c>
      <c r="BC14" s="2">
        <v>8506</v>
      </c>
      <c r="BD14" s="2">
        <v>8532</v>
      </c>
      <c r="BE14" s="2">
        <v>8551</v>
      </c>
      <c r="BF14" s="2">
        <v>8571</v>
      </c>
      <c r="BG14" s="2">
        <v>8595</v>
      </c>
      <c r="BH14" s="2">
        <v>8616</v>
      </c>
      <c r="BI14" s="2">
        <v>8633</v>
      </c>
      <c r="BJ14" s="2">
        <v>8659</v>
      </c>
      <c r="BK14" s="2">
        <v>8674</v>
      </c>
      <c r="BL14" s="2">
        <v>8695</v>
      </c>
      <c r="BM14" s="2">
        <v>8718</v>
      </c>
      <c r="BN14" s="2">
        <v>8742</v>
      </c>
      <c r="BO14" s="2">
        <v>8763</v>
      </c>
      <c r="BP14" s="2">
        <v>8778</v>
      </c>
      <c r="BQ14" s="2">
        <v>8800</v>
      </c>
      <c r="BR14" s="2">
        <v>8815</v>
      </c>
      <c r="BS14" s="2">
        <v>8833</v>
      </c>
      <c r="BT14" s="2">
        <v>8843</v>
      </c>
      <c r="BU14" s="2">
        <v>8863</v>
      </c>
      <c r="BV14" s="2">
        <v>8874</v>
      </c>
      <c r="BW14" s="2">
        <v>8890</v>
      </c>
      <c r="BX14" s="2">
        <v>8897</v>
      </c>
      <c r="BY14" s="2">
        <v>8907</v>
      </c>
      <c r="BZ14" s="2">
        <v>8919</v>
      </c>
      <c r="CA14" s="2">
        <v>8931</v>
      </c>
      <c r="CB14" s="2">
        <v>8939</v>
      </c>
      <c r="CC14" s="2">
        <v>8957</v>
      </c>
    </row>
    <row r="15" spans="1:82" x14ac:dyDescent="0.25">
      <c r="A15" s="2" t="str">
        <f>"Toename van de bevolking"</f>
        <v>Toename van de bevolking</v>
      </c>
      <c r="B15" s="2">
        <v>5029</v>
      </c>
      <c r="C15" s="2">
        <v>4666</v>
      </c>
      <c r="D15" s="2">
        <v>2836</v>
      </c>
      <c r="E15" s="2">
        <v>2071</v>
      </c>
      <c r="F15" s="2">
        <v>2328</v>
      </c>
      <c r="G15" s="2">
        <v>836</v>
      </c>
      <c r="H15" s="2">
        <v>1223</v>
      </c>
      <c r="I15" s="2">
        <v>1666</v>
      </c>
      <c r="J15" s="2">
        <v>1427</v>
      </c>
      <c r="K15" s="2">
        <v>1343</v>
      </c>
      <c r="L15" s="2">
        <v>2256</v>
      </c>
      <c r="M15" s="2">
        <v>1533</v>
      </c>
      <c r="N15" s="2">
        <v>1754</v>
      </c>
      <c r="O15" s="2">
        <v>2545</v>
      </c>
      <c r="P15" s="2">
        <v>3135</v>
      </c>
      <c r="Q15" s="2">
        <v>3771</v>
      </c>
      <c r="R15" s="2">
        <v>4399</v>
      </c>
      <c r="S15" s="2">
        <v>4736</v>
      </c>
      <c r="T15" s="2">
        <v>4061</v>
      </c>
      <c r="U15" s="2">
        <v>5288</v>
      </c>
      <c r="V15" s="2">
        <v>5067</v>
      </c>
      <c r="W15" s="2">
        <v>3018</v>
      </c>
      <c r="X15" s="2">
        <v>2654</v>
      </c>
      <c r="Y15" s="2">
        <v>3547</v>
      </c>
      <c r="Z15" s="2">
        <v>2775</v>
      </c>
      <c r="AA15" s="2">
        <v>4772</v>
      </c>
      <c r="AB15" s="2">
        <v>4571</v>
      </c>
      <c r="AC15" s="2">
        <v>3174</v>
      </c>
      <c r="AD15" s="2">
        <v>3178</v>
      </c>
      <c r="AE15" s="2">
        <v>3197</v>
      </c>
      <c r="AF15" s="2">
        <v>2819</v>
      </c>
      <c r="AG15" s="2">
        <v>2518</v>
      </c>
      <c r="AH15" s="2">
        <v>2186</v>
      </c>
      <c r="AI15" s="2">
        <v>1865</v>
      </c>
      <c r="AJ15" s="2">
        <v>1601</v>
      </c>
      <c r="AK15" s="2">
        <v>1321</v>
      </c>
      <c r="AL15" s="2">
        <v>1268</v>
      </c>
      <c r="AM15" s="2">
        <v>1191</v>
      </c>
      <c r="AN15" s="2">
        <v>1169</v>
      </c>
      <c r="AO15" s="2">
        <v>1138</v>
      </c>
      <c r="AP15" s="2">
        <v>1062</v>
      </c>
      <c r="AQ15" s="2">
        <v>979</v>
      </c>
      <c r="AR15" s="2">
        <v>911</v>
      </c>
      <c r="AS15" s="2">
        <v>867</v>
      </c>
      <c r="AT15" s="2">
        <v>842</v>
      </c>
      <c r="AU15" s="2">
        <v>727</v>
      </c>
      <c r="AV15" s="2">
        <v>615</v>
      </c>
      <c r="AW15" s="2">
        <v>478</v>
      </c>
      <c r="AX15" s="2">
        <v>346</v>
      </c>
      <c r="AY15" s="2">
        <v>183</v>
      </c>
      <c r="AZ15" s="2">
        <v>0</v>
      </c>
      <c r="BA15" s="2">
        <v>-170</v>
      </c>
      <c r="BB15" s="2">
        <v>-329</v>
      </c>
      <c r="BC15" s="2">
        <v>-516</v>
      </c>
      <c r="BD15" s="2">
        <v>-674</v>
      </c>
      <c r="BE15" s="2">
        <v>-829</v>
      </c>
      <c r="BF15" s="2">
        <v>-961</v>
      </c>
      <c r="BG15" s="2">
        <v>-1096</v>
      </c>
      <c r="BH15" s="2">
        <v>-1192</v>
      </c>
      <c r="BI15" s="2">
        <v>-1274</v>
      </c>
      <c r="BJ15" s="2">
        <v>-1341</v>
      </c>
      <c r="BK15" s="2">
        <v>-1400</v>
      </c>
      <c r="BL15" s="2">
        <v>-1441</v>
      </c>
      <c r="BM15" s="2">
        <v>-1439</v>
      </c>
      <c r="BN15" s="2">
        <v>-1433</v>
      </c>
      <c r="BO15" s="2">
        <v>-1403</v>
      </c>
      <c r="BP15" s="2">
        <v>-1320</v>
      </c>
      <c r="BQ15" s="2">
        <v>-1241</v>
      </c>
      <c r="BR15" s="2">
        <v>-1104</v>
      </c>
      <c r="BS15" s="2">
        <v>-970</v>
      </c>
      <c r="BT15" s="2">
        <v>-814</v>
      </c>
      <c r="BU15" s="2">
        <v>-685</v>
      </c>
      <c r="BV15" s="2">
        <v>-510</v>
      </c>
      <c r="BW15" s="2">
        <v>-350</v>
      </c>
      <c r="BX15" s="2">
        <v>-166</v>
      </c>
      <c r="BY15" s="2">
        <v>-18</v>
      </c>
      <c r="BZ15" s="2">
        <v>104</v>
      </c>
      <c r="CA15" s="2">
        <v>229</v>
      </c>
      <c r="CB15" s="2">
        <v>321</v>
      </c>
      <c r="CC15" s="2">
        <v>395</v>
      </c>
    </row>
    <row r="16" spans="1:82" x14ac:dyDescent="0.25">
      <c r="A16" s="2" t="str">
        <f>"Statistische aanpassing"</f>
        <v>Statistische aanpassing</v>
      </c>
      <c r="B16" s="2">
        <v>-1</v>
      </c>
      <c r="C16" s="2">
        <v>21</v>
      </c>
      <c r="D16" s="2">
        <v>5</v>
      </c>
      <c r="E16" s="2">
        <v>-21</v>
      </c>
      <c r="F16" s="2">
        <v>-614</v>
      </c>
      <c r="G16" s="2">
        <v>101</v>
      </c>
      <c r="H16" s="2">
        <v>131</v>
      </c>
      <c r="I16" s="2">
        <v>285</v>
      </c>
      <c r="J16" s="2">
        <v>256</v>
      </c>
      <c r="K16" s="2">
        <v>-77</v>
      </c>
      <c r="L16" s="2">
        <v>-21</v>
      </c>
      <c r="M16" s="2">
        <v>123</v>
      </c>
      <c r="N16" s="2">
        <v>117</v>
      </c>
      <c r="O16" s="2">
        <v>156</v>
      </c>
      <c r="P16" s="2">
        <v>228</v>
      </c>
      <c r="Q16" s="2">
        <v>241</v>
      </c>
      <c r="R16" s="2">
        <v>210</v>
      </c>
      <c r="S16" s="2">
        <v>67</v>
      </c>
      <c r="T16" s="2">
        <v>15</v>
      </c>
      <c r="U16" s="2">
        <v>313</v>
      </c>
      <c r="V16" s="2">
        <v>-44</v>
      </c>
      <c r="W16" s="2">
        <v>11</v>
      </c>
      <c r="X16" s="2">
        <v>-165</v>
      </c>
      <c r="Y16" s="2">
        <v>-59</v>
      </c>
      <c r="Z16" s="2">
        <v>57</v>
      </c>
      <c r="AA16" s="2">
        <v>-68</v>
      </c>
      <c r="AB16" s="2">
        <v>-44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</row>
    <row r="17" spans="1:82" ht="15.75" thickBot="1" x14ac:dyDescent="0.3">
      <c r="A17" s="3" t="str">
        <f>"Bevolking op 31/12"</f>
        <v>Bevolking op 31/12</v>
      </c>
      <c r="B17" s="3">
        <v>1111557</v>
      </c>
      <c r="C17" s="3">
        <v>1116244</v>
      </c>
      <c r="D17" s="3">
        <v>1119085</v>
      </c>
      <c r="E17" s="3">
        <v>1121135</v>
      </c>
      <c r="F17" s="3">
        <v>1122849</v>
      </c>
      <c r="G17" s="3">
        <v>1123786</v>
      </c>
      <c r="H17" s="3">
        <v>1125140</v>
      </c>
      <c r="I17" s="3">
        <v>1127091</v>
      </c>
      <c r="J17" s="3">
        <v>1128774</v>
      </c>
      <c r="K17" s="3">
        <v>1130040</v>
      </c>
      <c r="L17" s="3">
        <v>1132275</v>
      </c>
      <c r="M17" s="3">
        <v>1133931</v>
      </c>
      <c r="N17" s="3">
        <v>1135802</v>
      </c>
      <c r="O17" s="3">
        <v>1138503</v>
      </c>
      <c r="P17" s="3">
        <v>1141866</v>
      </c>
      <c r="Q17" s="3">
        <v>1145878</v>
      </c>
      <c r="R17" s="3">
        <v>1150487</v>
      </c>
      <c r="S17" s="3">
        <v>1155290</v>
      </c>
      <c r="T17" s="3">
        <v>1159366</v>
      </c>
      <c r="U17" s="3">
        <v>1164967</v>
      </c>
      <c r="V17" s="3">
        <v>1169990</v>
      </c>
      <c r="W17" s="3">
        <v>1173019</v>
      </c>
      <c r="X17" s="3">
        <v>1175508</v>
      </c>
      <c r="Y17" s="3">
        <v>1178996</v>
      </c>
      <c r="Z17" s="3">
        <v>1181828</v>
      </c>
      <c r="AA17" s="3">
        <v>1186532</v>
      </c>
      <c r="AB17" s="3">
        <v>1191059</v>
      </c>
      <c r="AC17" s="3">
        <v>1194233</v>
      </c>
      <c r="AD17" s="3">
        <v>1197411</v>
      </c>
      <c r="AE17" s="3">
        <v>1200608</v>
      </c>
      <c r="AF17" s="3">
        <v>1203427</v>
      </c>
      <c r="AG17" s="3">
        <v>1205945</v>
      </c>
      <c r="AH17" s="3">
        <v>1208131</v>
      </c>
      <c r="AI17" s="3">
        <v>1209996</v>
      </c>
      <c r="AJ17" s="3">
        <v>1211597</v>
      </c>
      <c r="AK17" s="3">
        <v>1212918</v>
      </c>
      <c r="AL17" s="3">
        <v>1214186</v>
      </c>
      <c r="AM17" s="3">
        <v>1215377</v>
      </c>
      <c r="AN17" s="3">
        <v>1216546</v>
      </c>
      <c r="AO17" s="3">
        <v>1217684</v>
      </c>
      <c r="AP17" s="3">
        <v>1218746</v>
      </c>
      <c r="AQ17" s="3">
        <v>1219725</v>
      </c>
      <c r="AR17" s="3">
        <v>1220636</v>
      </c>
      <c r="AS17" s="3">
        <v>1221503</v>
      </c>
      <c r="AT17" s="3">
        <v>1222345</v>
      </c>
      <c r="AU17" s="3">
        <v>1223072</v>
      </c>
      <c r="AV17" s="3">
        <v>1223687</v>
      </c>
      <c r="AW17" s="3">
        <v>1224165</v>
      </c>
      <c r="AX17" s="3">
        <v>1224511</v>
      </c>
      <c r="AY17" s="3">
        <v>1224694</v>
      </c>
      <c r="AZ17" s="3">
        <v>1224694</v>
      </c>
      <c r="BA17" s="3">
        <v>1224524</v>
      </c>
      <c r="BB17" s="3">
        <v>1224195</v>
      </c>
      <c r="BC17" s="3">
        <v>1223679</v>
      </c>
      <c r="BD17" s="3">
        <v>1223005</v>
      </c>
      <c r="BE17" s="3">
        <v>1222176</v>
      </c>
      <c r="BF17" s="3">
        <v>1221215</v>
      </c>
      <c r="BG17" s="3">
        <v>1220119</v>
      </c>
      <c r="BH17" s="3">
        <v>1218927</v>
      </c>
      <c r="BI17" s="3">
        <v>1217653</v>
      </c>
      <c r="BJ17" s="3">
        <v>1216312</v>
      </c>
      <c r="BK17" s="3">
        <v>1214912</v>
      </c>
      <c r="BL17" s="3">
        <v>1213471</v>
      </c>
      <c r="BM17" s="3">
        <v>1212032</v>
      </c>
      <c r="BN17" s="3">
        <v>1210599</v>
      </c>
      <c r="BO17" s="3">
        <v>1209196</v>
      </c>
      <c r="BP17" s="3">
        <v>1207876</v>
      </c>
      <c r="BQ17" s="3">
        <v>1206635</v>
      </c>
      <c r="BR17" s="3">
        <v>1205531</v>
      </c>
      <c r="BS17" s="3">
        <v>1204561</v>
      </c>
      <c r="BT17" s="3">
        <v>1203747</v>
      </c>
      <c r="BU17" s="3">
        <v>1203062</v>
      </c>
      <c r="BV17" s="3">
        <v>1202552</v>
      </c>
      <c r="BW17" s="3">
        <v>1202202</v>
      </c>
      <c r="BX17" s="3">
        <v>1202036</v>
      </c>
      <c r="BY17" s="3">
        <v>1202018</v>
      </c>
      <c r="BZ17" s="3">
        <v>1202122</v>
      </c>
      <c r="CA17" s="3">
        <v>1202351</v>
      </c>
      <c r="CB17" s="3">
        <v>1202672</v>
      </c>
      <c r="CC17" s="3">
        <v>1203067</v>
      </c>
    </row>
    <row r="18" spans="1:82" x14ac:dyDescent="0.25">
      <c r="A18" t="s">
        <v>3</v>
      </c>
    </row>
    <row r="20" spans="1:82" x14ac:dyDescent="0.25">
      <c r="A20" s="1" t="s">
        <v>19</v>
      </c>
    </row>
    <row r="21" spans="1:82" x14ac:dyDescent="0.25">
      <c r="A21" t="s">
        <v>1</v>
      </c>
    </row>
    <row r="22" spans="1:82" ht="15.75" thickBot="1" x14ac:dyDescent="0.3">
      <c r="A22" t="s">
        <v>2</v>
      </c>
    </row>
    <row r="23" spans="1:82" x14ac:dyDescent="0.25">
      <c r="A23" s="4"/>
      <c r="B23" s="5" t="str">
        <f>"1991"</f>
        <v>1991</v>
      </c>
      <c r="C23" s="5" t="str">
        <f>"1992"</f>
        <v>1992</v>
      </c>
      <c r="D23" s="5" t="str">
        <f>"1993"</f>
        <v>1993</v>
      </c>
      <c r="E23" s="5" t="str">
        <f>"1994"</f>
        <v>1994</v>
      </c>
      <c r="F23" s="5" t="str">
        <f>"1995"</f>
        <v>1995</v>
      </c>
      <c r="G23" s="5" t="str">
        <f>"1996"</f>
        <v>1996</v>
      </c>
      <c r="H23" s="5" t="str">
        <f>"1997"</f>
        <v>1997</v>
      </c>
      <c r="I23" s="5" t="str">
        <f>"1998"</f>
        <v>1998</v>
      </c>
      <c r="J23" s="5" t="str">
        <f>"1999"</f>
        <v>1999</v>
      </c>
      <c r="K23" s="5" t="str">
        <f>"2000"</f>
        <v>2000</v>
      </c>
      <c r="L23" s="5" t="str">
        <f>"2001"</f>
        <v>2001</v>
      </c>
      <c r="M23" s="5" t="str">
        <f>"2002"</f>
        <v>2002</v>
      </c>
      <c r="N23" s="5" t="str">
        <f>"2003"</f>
        <v>2003</v>
      </c>
      <c r="O23" s="5" t="str">
        <f>"2004"</f>
        <v>2004</v>
      </c>
      <c r="P23" s="5" t="str">
        <f>"2005"</f>
        <v>2005</v>
      </c>
      <c r="Q23" s="5" t="str">
        <f>"2006"</f>
        <v>2006</v>
      </c>
      <c r="R23" s="5" t="str">
        <f>"2007"</f>
        <v>2007</v>
      </c>
      <c r="S23" s="5" t="str">
        <f>"2008"</f>
        <v>2008</v>
      </c>
      <c r="T23" s="5" t="str">
        <f>"2009"</f>
        <v>2009</v>
      </c>
      <c r="U23" s="5" t="str">
        <f>"2010"</f>
        <v>2010</v>
      </c>
      <c r="V23" s="5" t="str">
        <f>"2011"</f>
        <v>2011</v>
      </c>
      <c r="W23" s="5" t="str">
        <f>"2012"</f>
        <v>2012</v>
      </c>
      <c r="X23" s="5" t="str">
        <f>"2013"</f>
        <v>2013</v>
      </c>
      <c r="Y23" s="5" t="str">
        <f>"2014"</f>
        <v>2014</v>
      </c>
      <c r="Z23" s="5" t="str">
        <f>"2015"</f>
        <v>2015</v>
      </c>
      <c r="AA23" s="5" t="str">
        <f>"2016"</f>
        <v>2016</v>
      </c>
      <c r="AB23" s="5" t="str">
        <f>"2017"</f>
        <v>2017</v>
      </c>
      <c r="AC23" s="5" t="str">
        <f>"2018"</f>
        <v>2018</v>
      </c>
      <c r="AD23" s="5" t="str">
        <f>"2019"</f>
        <v>2019</v>
      </c>
      <c r="AE23" s="5" t="str">
        <f>"2020"</f>
        <v>2020</v>
      </c>
      <c r="AF23" s="5" t="str">
        <f>"2021"</f>
        <v>2021</v>
      </c>
      <c r="AG23" s="5" t="str">
        <f>"2022"</f>
        <v>2022</v>
      </c>
      <c r="AH23" s="5" t="str">
        <f>"2023"</f>
        <v>2023</v>
      </c>
      <c r="AI23" s="5" t="str">
        <f>"2024"</f>
        <v>2024</v>
      </c>
      <c r="AJ23" s="5" t="str">
        <f>"2025"</f>
        <v>2025</v>
      </c>
      <c r="AK23" s="5" t="str">
        <f>"2026"</f>
        <v>2026</v>
      </c>
      <c r="AL23" s="5" t="str">
        <f>"2027"</f>
        <v>2027</v>
      </c>
      <c r="AM23" s="5" t="str">
        <f>"2028"</f>
        <v>2028</v>
      </c>
      <c r="AN23" s="5" t="str">
        <f>"2029"</f>
        <v>2029</v>
      </c>
      <c r="AO23" s="5" t="str">
        <f>"2030"</f>
        <v>2030</v>
      </c>
      <c r="AP23" s="5" t="str">
        <f>"2031"</f>
        <v>2031</v>
      </c>
      <c r="AQ23" s="5" t="str">
        <f>"2032"</f>
        <v>2032</v>
      </c>
      <c r="AR23" s="5" t="str">
        <f>"2033"</f>
        <v>2033</v>
      </c>
      <c r="AS23" s="5" t="str">
        <f>"2034"</f>
        <v>2034</v>
      </c>
      <c r="AT23" s="5" t="str">
        <f>"2035"</f>
        <v>2035</v>
      </c>
      <c r="AU23" s="5" t="str">
        <f>"2036"</f>
        <v>2036</v>
      </c>
      <c r="AV23" s="5" t="str">
        <f>"2037"</f>
        <v>2037</v>
      </c>
      <c r="AW23" s="5" t="str">
        <f>"2038"</f>
        <v>2038</v>
      </c>
      <c r="AX23" s="5" t="str">
        <f>"2039"</f>
        <v>2039</v>
      </c>
      <c r="AY23" s="5" t="str">
        <f>"2040"</f>
        <v>2040</v>
      </c>
      <c r="AZ23" s="5" t="str">
        <f>"2041"</f>
        <v>2041</v>
      </c>
      <c r="BA23" s="5" t="str">
        <f>"2042"</f>
        <v>2042</v>
      </c>
      <c r="BB23" s="5" t="str">
        <f>"2043"</f>
        <v>2043</v>
      </c>
      <c r="BC23" s="5" t="str">
        <f>"2044"</f>
        <v>2044</v>
      </c>
      <c r="BD23" s="5" t="str">
        <f>"2045"</f>
        <v>2045</v>
      </c>
      <c r="BE23" s="5" t="str">
        <f>"2046"</f>
        <v>2046</v>
      </c>
      <c r="BF23" s="5" t="str">
        <f>"2047"</f>
        <v>2047</v>
      </c>
      <c r="BG23" s="5" t="str">
        <f>"2048"</f>
        <v>2048</v>
      </c>
      <c r="BH23" s="5" t="str">
        <f>"2049"</f>
        <v>2049</v>
      </c>
      <c r="BI23" s="5" t="str">
        <f>"2050"</f>
        <v>2050</v>
      </c>
      <c r="BJ23" s="5" t="str">
        <f>"2051"</f>
        <v>2051</v>
      </c>
      <c r="BK23" s="5" t="str">
        <f>"2052"</f>
        <v>2052</v>
      </c>
      <c r="BL23" s="5" t="str">
        <f>"2053"</f>
        <v>2053</v>
      </c>
      <c r="BM23" s="5" t="str">
        <f>"2054"</f>
        <v>2054</v>
      </c>
      <c r="BN23" s="5" t="str">
        <f>"2055"</f>
        <v>2055</v>
      </c>
      <c r="BO23" s="5" t="str">
        <f>"2056"</f>
        <v>2056</v>
      </c>
      <c r="BP23" s="5" t="str">
        <f>"2057"</f>
        <v>2057</v>
      </c>
      <c r="BQ23" s="5" t="str">
        <f>"2058"</f>
        <v>2058</v>
      </c>
      <c r="BR23" s="5" t="str">
        <f>"2059"</f>
        <v>2059</v>
      </c>
      <c r="BS23" s="5" t="str">
        <f>"2060"</f>
        <v>2060</v>
      </c>
      <c r="BT23" s="5" t="str">
        <f>"2061"</f>
        <v>2061</v>
      </c>
      <c r="BU23" s="5" t="str">
        <f>"2062"</f>
        <v>2062</v>
      </c>
      <c r="BV23" s="5" t="str">
        <f>"2063"</f>
        <v>2063</v>
      </c>
      <c r="BW23" s="5" t="str">
        <f>"2064"</f>
        <v>2064</v>
      </c>
      <c r="BX23" s="5" t="str">
        <f>"2065"</f>
        <v>2065</v>
      </c>
      <c r="BY23" s="5" t="str">
        <f>"2066"</f>
        <v>2066</v>
      </c>
      <c r="BZ23" s="5" t="str">
        <f>"2067"</f>
        <v>2067</v>
      </c>
      <c r="CA23" s="5" t="str">
        <f>"2068"</f>
        <v>2068</v>
      </c>
      <c r="CB23" s="5" t="str">
        <f>"2069"</f>
        <v>2069</v>
      </c>
      <c r="CC23" s="5" t="str">
        <f>"2070"</f>
        <v>2070</v>
      </c>
      <c r="CD23" s="1"/>
    </row>
    <row r="24" spans="1:82" x14ac:dyDescent="0.25">
      <c r="A24" s="2" t="str">
        <f>"Bevolking op 01/01"</f>
        <v>Bevolking op 01/01</v>
      </c>
      <c r="B24" s="2">
        <v>545918</v>
      </c>
      <c r="C24" s="2">
        <v>548430</v>
      </c>
      <c r="D24" s="2">
        <v>550709</v>
      </c>
      <c r="E24" s="2">
        <v>552078</v>
      </c>
      <c r="F24" s="2">
        <v>553082</v>
      </c>
      <c r="G24" s="2">
        <v>553783</v>
      </c>
      <c r="H24" s="2">
        <v>554073</v>
      </c>
      <c r="I24" s="2">
        <v>554881</v>
      </c>
      <c r="J24" s="2">
        <v>555717</v>
      </c>
      <c r="K24" s="2">
        <v>556435</v>
      </c>
      <c r="L24" s="2">
        <v>556972</v>
      </c>
      <c r="M24" s="2">
        <v>558000</v>
      </c>
      <c r="N24" s="2">
        <v>558756</v>
      </c>
      <c r="O24" s="2">
        <v>559598</v>
      </c>
      <c r="P24" s="2">
        <v>560587</v>
      </c>
      <c r="Q24" s="2">
        <v>562215</v>
      </c>
      <c r="R24" s="2">
        <v>564350</v>
      </c>
      <c r="S24" s="2">
        <v>566799</v>
      </c>
      <c r="T24" s="2">
        <v>569282</v>
      </c>
      <c r="U24" s="2">
        <v>571394</v>
      </c>
      <c r="V24" s="2">
        <v>574472</v>
      </c>
      <c r="W24" s="2">
        <v>577330</v>
      </c>
      <c r="X24" s="2">
        <v>579410</v>
      </c>
      <c r="Y24" s="2">
        <v>580898</v>
      </c>
      <c r="Z24" s="2">
        <v>582747</v>
      </c>
      <c r="AA24" s="2">
        <v>584638</v>
      </c>
      <c r="AB24" s="2">
        <v>587448</v>
      </c>
      <c r="AC24" s="2">
        <v>590005</v>
      </c>
      <c r="AD24" s="2">
        <v>591913</v>
      </c>
      <c r="AE24" s="2">
        <v>593808</v>
      </c>
      <c r="AF24" s="2">
        <v>595690</v>
      </c>
      <c r="AG24" s="2">
        <v>597358</v>
      </c>
      <c r="AH24" s="2">
        <v>598832</v>
      </c>
      <c r="AI24" s="2">
        <v>600095</v>
      </c>
      <c r="AJ24" s="2">
        <v>601173</v>
      </c>
      <c r="AK24" s="2">
        <v>602089</v>
      </c>
      <c r="AL24" s="2">
        <v>602848</v>
      </c>
      <c r="AM24" s="2">
        <v>603580</v>
      </c>
      <c r="AN24" s="2">
        <v>604259</v>
      </c>
      <c r="AO24" s="2">
        <v>604921</v>
      </c>
      <c r="AP24" s="2">
        <v>605570</v>
      </c>
      <c r="AQ24" s="2">
        <v>606190</v>
      </c>
      <c r="AR24" s="2">
        <v>606770</v>
      </c>
      <c r="AS24" s="2">
        <v>607310</v>
      </c>
      <c r="AT24" s="2">
        <v>607837</v>
      </c>
      <c r="AU24" s="2">
        <v>608355</v>
      </c>
      <c r="AV24" s="2">
        <v>608801</v>
      </c>
      <c r="AW24" s="2">
        <v>609181</v>
      </c>
      <c r="AX24" s="2">
        <v>609491</v>
      </c>
      <c r="AY24" s="2">
        <v>609735</v>
      </c>
      <c r="AZ24" s="2">
        <v>609890</v>
      </c>
      <c r="BA24" s="2">
        <v>609962</v>
      </c>
      <c r="BB24" s="2">
        <v>609950</v>
      </c>
      <c r="BC24" s="2">
        <v>609867</v>
      </c>
      <c r="BD24" s="2">
        <v>609690</v>
      </c>
      <c r="BE24" s="2">
        <v>609437</v>
      </c>
      <c r="BF24" s="2">
        <v>609106</v>
      </c>
      <c r="BG24" s="2">
        <v>608706</v>
      </c>
      <c r="BH24" s="2">
        <v>608238</v>
      </c>
      <c r="BI24" s="2">
        <v>607724</v>
      </c>
      <c r="BJ24" s="2">
        <v>607179</v>
      </c>
      <c r="BK24" s="2">
        <v>606598</v>
      </c>
      <c r="BL24" s="2">
        <v>606001</v>
      </c>
      <c r="BM24" s="2">
        <v>605385</v>
      </c>
      <c r="BN24" s="2">
        <v>604772</v>
      </c>
      <c r="BO24" s="2">
        <v>604167</v>
      </c>
      <c r="BP24" s="2">
        <v>603586</v>
      </c>
      <c r="BQ24" s="2">
        <v>603056</v>
      </c>
      <c r="BR24" s="2">
        <v>602571</v>
      </c>
      <c r="BS24" s="2">
        <v>602163</v>
      </c>
      <c r="BT24" s="2">
        <v>601833</v>
      </c>
      <c r="BU24" s="2">
        <v>601585</v>
      </c>
      <c r="BV24" s="2">
        <v>601406</v>
      </c>
      <c r="BW24" s="2">
        <v>601311</v>
      </c>
      <c r="BX24" s="2">
        <v>601302</v>
      </c>
      <c r="BY24" s="2">
        <v>601378</v>
      </c>
      <c r="BZ24" s="2">
        <v>601535</v>
      </c>
      <c r="CA24" s="2">
        <v>601746</v>
      </c>
      <c r="CB24" s="2">
        <v>602018</v>
      </c>
      <c r="CC24" s="2">
        <v>602331</v>
      </c>
    </row>
    <row r="25" spans="1:82" x14ac:dyDescent="0.25">
      <c r="A25" s="2" t="str">
        <f>"Natuurlijk saldo"</f>
        <v>Natuurlijk saldo</v>
      </c>
      <c r="B25" s="2">
        <v>1531</v>
      </c>
      <c r="C25" s="2">
        <v>1217</v>
      </c>
      <c r="D25" s="2">
        <v>830</v>
      </c>
      <c r="E25" s="2">
        <v>491</v>
      </c>
      <c r="F25" s="2">
        <v>491</v>
      </c>
      <c r="G25" s="2">
        <v>63</v>
      </c>
      <c r="H25" s="2">
        <v>533</v>
      </c>
      <c r="I25" s="2">
        <v>200</v>
      </c>
      <c r="J25" s="2">
        <v>-68</v>
      </c>
      <c r="K25" s="2">
        <v>-125</v>
      </c>
      <c r="L25" s="2">
        <v>-208</v>
      </c>
      <c r="M25" s="2">
        <v>-547</v>
      </c>
      <c r="N25" s="2">
        <v>-637</v>
      </c>
      <c r="O25" s="2">
        <v>-293</v>
      </c>
      <c r="P25" s="2">
        <v>-67</v>
      </c>
      <c r="Q25" s="2">
        <v>78</v>
      </c>
      <c r="R25" s="2">
        <v>175</v>
      </c>
      <c r="S25" s="2">
        <v>194</v>
      </c>
      <c r="T25" s="2">
        <v>-73</v>
      </c>
      <c r="U25" s="2">
        <v>29</v>
      </c>
      <c r="V25" s="2">
        <v>-4</v>
      </c>
      <c r="W25" s="2">
        <v>-367</v>
      </c>
      <c r="X25" s="2">
        <v>-694</v>
      </c>
      <c r="Y25" s="2">
        <v>-491</v>
      </c>
      <c r="Z25" s="2">
        <v>-600</v>
      </c>
      <c r="AA25" s="2">
        <v>-467</v>
      </c>
      <c r="AB25" s="2">
        <v>-983</v>
      </c>
      <c r="AC25" s="2">
        <v>-898</v>
      </c>
      <c r="AD25" s="2">
        <v>-823</v>
      </c>
      <c r="AE25" s="2">
        <v>-772</v>
      </c>
      <c r="AF25" s="2">
        <v>-740</v>
      </c>
      <c r="AG25" s="2">
        <v>-720</v>
      </c>
      <c r="AH25" s="2">
        <v>-716</v>
      </c>
      <c r="AI25" s="2">
        <v>-723</v>
      </c>
      <c r="AJ25" s="2">
        <v>-730</v>
      </c>
      <c r="AK25" s="2">
        <v>-740</v>
      </c>
      <c r="AL25" s="2">
        <v>-745</v>
      </c>
      <c r="AM25" s="2">
        <v>-742</v>
      </c>
      <c r="AN25" s="2">
        <v>-722</v>
      </c>
      <c r="AO25" s="2">
        <v>-692</v>
      </c>
      <c r="AP25" s="2">
        <v>-725</v>
      </c>
      <c r="AQ25" s="2">
        <v>-759</v>
      </c>
      <c r="AR25" s="2">
        <v>-785</v>
      </c>
      <c r="AS25" s="2">
        <v>-809</v>
      </c>
      <c r="AT25" s="2">
        <v>-840</v>
      </c>
      <c r="AU25" s="2">
        <v>-880</v>
      </c>
      <c r="AV25" s="2">
        <v>-923</v>
      </c>
      <c r="AW25" s="2">
        <v>-981</v>
      </c>
      <c r="AX25" s="2">
        <v>-1040</v>
      </c>
      <c r="AY25" s="2">
        <v>-1106</v>
      </c>
      <c r="AZ25" s="2">
        <v>-1180</v>
      </c>
      <c r="BA25" s="2">
        <v>-1255</v>
      </c>
      <c r="BB25" s="2">
        <v>-1322</v>
      </c>
      <c r="BC25" s="2">
        <v>-1395</v>
      </c>
      <c r="BD25" s="2">
        <v>-1466</v>
      </c>
      <c r="BE25" s="2">
        <v>-1525</v>
      </c>
      <c r="BF25" s="2">
        <v>-1577</v>
      </c>
      <c r="BG25" s="2">
        <v>-1623</v>
      </c>
      <c r="BH25" s="2">
        <v>-1657</v>
      </c>
      <c r="BI25" s="2">
        <v>-1687</v>
      </c>
      <c r="BJ25" s="2">
        <v>-1708</v>
      </c>
      <c r="BK25" s="2">
        <v>-1723</v>
      </c>
      <c r="BL25" s="2">
        <v>-1725</v>
      </c>
      <c r="BM25" s="2">
        <v>-1716</v>
      </c>
      <c r="BN25" s="2">
        <v>-1691</v>
      </c>
      <c r="BO25" s="2">
        <v>-1657</v>
      </c>
      <c r="BP25" s="2">
        <v>-1602</v>
      </c>
      <c r="BQ25" s="2">
        <v>-1545</v>
      </c>
      <c r="BR25" s="2">
        <v>-1470</v>
      </c>
      <c r="BS25" s="2">
        <v>-1389</v>
      </c>
      <c r="BT25" s="2">
        <v>-1304</v>
      </c>
      <c r="BU25" s="2">
        <v>-1223</v>
      </c>
      <c r="BV25" s="2">
        <v>-1138</v>
      </c>
      <c r="BW25" s="2">
        <v>-1052</v>
      </c>
      <c r="BX25" s="2">
        <v>-977</v>
      </c>
      <c r="BY25" s="2">
        <v>-904</v>
      </c>
      <c r="BZ25" s="2">
        <v>-844</v>
      </c>
      <c r="CA25" s="2">
        <v>-797</v>
      </c>
      <c r="CB25" s="2">
        <v>-762</v>
      </c>
      <c r="CC25" s="2">
        <v>-734</v>
      </c>
    </row>
    <row r="26" spans="1:82" x14ac:dyDescent="0.25">
      <c r="A26" s="2" t="str">
        <f>"Geboorten"</f>
        <v>Geboorten</v>
      </c>
      <c r="B26" s="2">
        <v>7238</v>
      </c>
      <c r="C26" s="2">
        <v>7077</v>
      </c>
      <c r="D26" s="2">
        <v>6790</v>
      </c>
      <c r="E26" s="2">
        <v>6427</v>
      </c>
      <c r="F26" s="2">
        <v>6319</v>
      </c>
      <c r="G26" s="2">
        <v>6151</v>
      </c>
      <c r="H26" s="2">
        <v>6249</v>
      </c>
      <c r="I26" s="2">
        <v>5986</v>
      </c>
      <c r="J26" s="2">
        <v>5739</v>
      </c>
      <c r="K26" s="2">
        <v>5722</v>
      </c>
      <c r="L26" s="2">
        <v>5550</v>
      </c>
      <c r="M26" s="2">
        <v>5435</v>
      </c>
      <c r="N26" s="2">
        <v>5327</v>
      </c>
      <c r="O26" s="2">
        <v>5482</v>
      </c>
      <c r="P26" s="2">
        <v>5749</v>
      </c>
      <c r="Q26" s="2">
        <v>5823</v>
      </c>
      <c r="R26" s="2">
        <v>6020</v>
      </c>
      <c r="S26" s="2">
        <v>6180</v>
      </c>
      <c r="T26" s="2">
        <v>5962</v>
      </c>
      <c r="U26" s="2">
        <v>6006</v>
      </c>
      <c r="V26" s="2">
        <v>6014</v>
      </c>
      <c r="W26" s="2">
        <v>5812</v>
      </c>
      <c r="X26" s="2">
        <v>5792</v>
      </c>
      <c r="Y26" s="2">
        <v>5616</v>
      </c>
      <c r="Z26" s="2">
        <v>5614</v>
      </c>
      <c r="AA26" s="2">
        <v>5687</v>
      </c>
      <c r="AB26" s="2">
        <v>5430</v>
      </c>
      <c r="AC26" s="2">
        <v>5538</v>
      </c>
      <c r="AD26" s="2">
        <v>5624</v>
      </c>
      <c r="AE26" s="2">
        <v>5694</v>
      </c>
      <c r="AF26" s="2">
        <v>5734</v>
      </c>
      <c r="AG26" s="2">
        <v>5766</v>
      </c>
      <c r="AH26" s="2">
        <v>5781</v>
      </c>
      <c r="AI26" s="2">
        <v>5782</v>
      </c>
      <c r="AJ26" s="2">
        <v>5786</v>
      </c>
      <c r="AK26" s="2">
        <v>5788</v>
      </c>
      <c r="AL26" s="2">
        <v>5796</v>
      </c>
      <c r="AM26" s="2">
        <v>5818</v>
      </c>
      <c r="AN26" s="2">
        <v>5860</v>
      </c>
      <c r="AO26" s="2">
        <v>5917</v>
      </c>
      <c r="AP26" s="2">
        <v>5910</v>
      </c>
      <c r="AQ26" s="2">
        <v>5909</v>
      </c>
      <c r="AR26" s="2">
        <v>5920</v>
      </c>
      <c r="AS26" s="2">
        <v>5938</v>
      </c>
      <c r="AT26" s="2">
        <v>5956</v>
      </c>
      <c r="AU26" s="2">
        <v>5967</v>
      </c>
      <c r="AV26" s="2">
        <v>5975</v>
      </c>
      <c r="AW26" s="2">
        <v>5973</v>
      </c>
      <c r="AX26" s="2">
        <v>5968</v>
      </c>
      <c r="AY26" s="2">
        <v>5953</v>
      </c>
      <c r="AZ26" s="2">
        <v>5932</v>
      </c>
      <c r="BA26" s="2">
        <v>5908</v>
      </c>
      <c r="BB26" s="2">
        <v>5888</v>
      </c>
      <c r="BC26" s="2">
        <v>5867</v>
      </c>
      <c r="BD26" s="2">
        <v>5852</v>
      </c>
      <c r="BE26" s="2">
        <v>5842</v>
      </c>
      <c r="BF26" s="2">
        <v>5836</v>
      </c>
      <c r="BG26" s="2">
        <v>5835</v>
      </c>
      <c r="BH26" s="2">
        <v>5839</v>
      </c>
      <c r="BI26" s="2">
        <v>5844</v>
      </c>
      <c r="BJ26" s="2">
        <v>5853</v>
      </c>
      <c r="BK26" s="2">
        <v>5859</v>
      </c>
      <c r="BL26" s="2">
        <v>5870</v>
      </c>
      <c r="BM26" s="2">
        <v>5884</v>
      </c>
      <c r="BN26" s="2">
        <v>5897</v>
      </c>
      <c r="BO26" s="2">
        <v>5911</v>
      </c>
      <c r="BP26" s="2">
        <v>5927</v>
      </c>
      <c r="BQ26" s="2">
        <v>5938</v>
      </c>
      <c r="BR26" s="2">
        <v>5953</v>
      </c>
      <c r="BS26" s="2">
        <v>5964</v>
      </c>
      <c r="BT26" s="2">
        <v>5972</v>
      </c>
      <c r="BU26" s="2">
        <v>5978</v>
      </c>
      <c r="BV26" s="2">
        <v>5982</v>
      </c>
      <c r="BW26" s="2">
        <v>5985</v>
      </c>
      <c r="BX26" s="2">
        <v>5983</v>
      </c>
      <c r="BY26" s="2">
        <v>5981</v>
      </c>
      <c r="BZ26" s="2">
        <v>5975</v>
      </c>
      <c r="CA26" s="2">
        <v>5968</v>
      </c>
      <c r="CB26" s="2">
        <v>5958</v>
      </c>
      <c r="CC26" s="2">
        <v>5948</v>
      </c>
    </row>
    <row r="27" spans="1:82" x14ac:dyDescent="0.25">
      <c r="A27" s="2" t="str">
        <f>"Overlijdens"</f>
        <v>Overlijdens</v>
      </c>
      <c r="B27" s="2">
        <v>5707</v>
      </c>
      <c r="C27" s="2">
        <v>5860</v>
      </c>
      <c r="D27" s="2">
        <v>5960</v>
      </c>
      <c r="E27" s="2">
        <v>5936</v>
      </c>
      <c r="F27" s="2">
        <v>5828</v>
      </c>
      <c r="G27" s="2">
        <v>6088</v>
      </c>
      <c r="H27" s="2">
        <v>5716</v>
      </c>
      <c r="I27" s="2">
        <v>5786</v>
      </c>
      <c r="J27" s="2">
        <v>5807</v>
      </c>
      <c r="K27" s="2">
        <v>5847</v>
      </c>
      <c r="L27" s="2">
        <v>5758</v>
      </c>
      <c r="M27" s="2">
        <v>5982</v>
      </c>
      <c r="N27" s="2">
        <v>5964</v>
      </c>
      <c r="O27" s="2">
        <v>5775</v>
      </c>
      <c r="P27" s="2">
        <v>5816</v>
      </c>
      <c r="Q27" s="2">
        <v>5745</v>
      </c>
      <c r="R27" s="2">
        <v>5845</v>
      </c>
      <c r="S27" s="2">
        <v>5986</v>
      </c>
      <c r="T27" s="2">
        <v>6035</v>
      </c>
      <c r="U27" s="2">
        <v>5977</v>
      </c>
      <c r="V27" s="2">
        <v>6018</v>
      </c>
      <c r="W27" s="2">
        <v>6179</v>
      </c>
      <c r="X27" s="2">
        <v>6486</v>
      </c>
      <c r="Y27" s="2">
        <v>6107</v>
      </c>
      <c r="Z27" s="2">
        <v>6214</v>
      </c>
      <c r="AA27" s="2">
        <v>6154</v>
      </c>
      <c r="AB27" s="2">
        <v>6413</v>
      </c>
      <c r="AC27" s="2">
        <v>6436</v>
      </c>
      <c r="AD27" s="2">
        <v>6447</v>
      </c>
      <c r="AE27" s="2">
        <v>6466</v>
      </c>
      <c r="AF27" s="2">
        <v>6474</v>
      </c>
      <c r="AG27" s="2">
        <v>6486</v>
      </c>
      <c r="AH27" s="2">
        <v>6497</v>
      </c>
      <c r="AI27" s="2">
        <v>6505</v>
      </c>
      <c r="AJ27" s="2">
        <v>6516</v>
      </c>
      <c r="AK27" s="2">
        <v>6528</v>
      </c>
      <c r="AL27" s="2">
        <v>6541</v>
      </c>
      <c r="AM27" s="2">
        <v>6560</v>
      </c>
      <c r="AN27" s="2">
        <v>6582</v>
      </c>
      <c r="AO27" s="2">
        <v>6609</v>
      </c>
      <c r="AP27" s="2">
        <v>6635</v>
      </c>
      <c r="AQ27" s="2">
        <v>6668</v>
      </c>
      <c r="AR27" s="2">
        <v>6705</v>
      </c>
      <c r="AS27" s="2">
        <v>6747</v>
      </c>
      <c r="AT27" s="2">
        <v>6796</v>
      </c>
      <c r="AU27" s="2">
        <v>6847</v>
      </c>
      <c r="AV27" s="2">
        <v>6898</v>
      </c>
      <c r="AW27" s="2">
        <v>6954</v>
      </c>
      <c r="AX27" s="2">
        <v>7008</v>
      </c>
      <c r="AY27" s="2">
        <v>7059</v>
      </c>
      <c r="AZ27" s="2">
        <v>7112</v>
      </c>
      <c r="BA27" s="2">
        <v>7163</v>
      </c>
      <c r="BB27" s="2">
        <v>7210</v>
      </c>
      <c r="BC27" s="2">
        <v>7262</v>
      </c>
      <c r="BD27" s="2">
        <v>7318</v>
      </c>
      <c r="BE27" s="2">
        <v>7367</v>
      </c>
      <c r="BF27" s="2">
        <v>7413</v>
      </c>
      <c r="BG27" s="2">
        <v>7458</v>
      </c>
      <c r="BH27" s="2">
        <v>7496</v>
      </c>
      <c r="BI27" s="2">
        <v>7531</v>
      </c>
      <c r="BJ27" s="2">
        <v>7561</v>
      </c>
      <c r="BK27" s="2">
        <v>7582</v>
      </c>
      <c r="BL27" s="2">
        <v>7595</v>
      </c>
      <c r="BM27" s="2">
        <v>7600</v>
      </c>
      <c r="BN27" s="2">
        <v>7588</v>
      </c>
      <c r="BO27" s="2">
        <v>7568</v>
      </c>
      <c r="BP27" s="2">
        <v>7529</v>
      </c>
      <c r="BQ27" s="2">
        <v>7483</v>
      </c>
      <c r="BR27" s="2">
        <v>7423</v>
      </c>
      <c r="BS27" s="2">
        <v>7353</v>
      </c>
      <c r="BT27" s="2">
        <v>7276</v>
      </c>
      <c r="BU27" s="2">
        <v>7201</v>
      </c>
      <c r="BV27" s="2">
        <v>7120</v>
      </c>
      <c r="BW27" s="2">
        <v>7037</v>
      </c>
      <c r="BX27" s="2">
        <v>6960</v>
      </c>
      <c r="BY27" s="2">
        <v>6885</v>
      </c>
      <c r="BZ27" s="2">
        <v>6819</v>
      </c>
      <c r="CA27" s="2">
        <v>6765</v>
      </c>
      <c r="CB27" s="2">
        <v>6720</v>
      </c>
      <c r="CC27" s="2">
        <v>6682</v>
      </c>
    </row>
    <row r="28" spans="1:82" x14ac:dyDescent="0.25">
      <c r="A28" s="2" t="str">
        <f>"Intern migratiesaldo"</f>
        <v>Intern migratiesaldo</v>
      </c>
      <c r="B28" s="2">
        <v>369</v>
      </c>
      <c r="C28" s="2">
        <v>645</v>
      </c>
      <c r="D28" s="2">
        <v>383</v>
      </c>
      <c r="E28" s="2">
        <v>444</v>
      </c>
      <c r="F28" s="2">
        <v>496</v>
      </c>
      <c r="G28" s="2">
        <v>162</v>
      </c>
      <c r="H28" s="2">
        <v>341</v>
      </c>
      <c r="I28" s="2">
        <v>486</v>
      </c>
      <c r="J28" s="2">
        <v>641</v>
      </c>
      <c r="K28" s="2">
        <v>687</v>
      </c>
      <c r="L28" s="2">
        <v>791</v>
      </c>
      <c r="M28" s="2">
        <v>681</v>
      </c>
      <c r="N28" s="2">
        <v>911</v>
      </c>
      <c r="O28" s="2">
        <v>745</v>
      </c>
      <c r="P28" s="2">
        <v>571</v>
      </c>
      <c r="Q28" s="2">
        <v>838</v>
      </c>
      <c r="R28" s="2">
        <v>720</v>
      </c>
      <c r="S28" s="2">
        <v>762</v>
      </c>
      <c r="T28" s="2">
        <v>518</v>
      </c>
      <c r="U28" s="2">
        <v>894</v>
      </c>
      <c r="V28" s="2">
        <v>981</v>
      </c>
      <c r="W28" s="2">
        <v>920</v>
      </c>
      <c r="X28" s="2">
        <v>948</v>
      </c>
      <c r="Y28" s="2">
        <v>629</v>
      </c>
      <c r="Z28" s="2">
        <v>489</v>
      </c>
      <c r="AA28" s="2">
        <v>936</v>
      </c>
      <c r="AB28" s="2">
        <v>1219</v>
      </c>
      <c r="AC28" s="2">
        <v>906</v>
      </c>
      <c r="AD28" s="2">
        <v>934</v>
      </c>
      <c r="AE28" s="2">
        <v>968</v>
      </c>
      <c r="AF28" s="2">
        <v>989</v>
      </c>
      <c r="AG28" s="2">
        <v>1015</v>
      </c>
      <c r="AH28" s="2">
        <v>1020</v>
      </c>
      <c r="AI28" s="2">
        <v>1031</v>
      </c>
      <c r="AJ28" s="2">
        <v>1057</v>
      </c>
      <c r="AK28" s="2">
        <v>1063</v>
      </c>
      <c r="AL28" s="2">
        <v>1065</v>
      </c>
      <c r="AM28" s="2">
        <v>1041</v>
      </c>
      <c r="AN28" s="2">
        <v>1040</v>
      </c>
      <c r="AO28" s="2">
        <v>1014</v>
      </c>
      <c r="AP28" s="2">
        <v>1002</v>
      </c>
      <c r="AQ28" s="2">
        <v>980</v>
      </c>
      <c r="AR28" s="2">
        <v>955</v>
      </c>
      <c r="AS28" s="2">
        <v>960</v>
      </c>
      <c r="AT28" s="2">
        <v>961</v>
      </c>
      <c r="AU28" s="2">
        <v>956</v>
      </c>
      <c r="AV28" s="2">
        <v>954</v>
      </c>
      <c r="AW28" s="2">
        <v>960</v>
      </c>
      <c r="AX28" s="2">
        <v>967</v>
      </c>
      <c r="AY28" s="2">
        <v>965</v>
      </c>
      <c r="AZ28" s="2">
        <v>978</v>
      </c>
      <c r="BA28" s="2">
        <v>982</v>
      </c>
      <c r="BB28" s="2">
        <v>985</v>
      </c>
      <c r="BC28" s="2">
        <v>974</v>
      </c>
      <c r="BD28" s="2">
        <v>983</v>
      </c>
      <c r="BE28" s="2">
        <v>976</v>
      </c>
      <c r="BF28" s="2">
        <v>965</v>
      </c>
      <c r="BG28" s="2">
        <v>955</v>
      </c>
      <c r="BH28" s="2">
        <v>949</v>
      </c>
      <c r="BI28" s="2">
        <v>952</v>
      </c>
      <c r="BJ28" s="2">
        <v>947</v>
      </c>
      <c r="BK28" s="2">
        <v>947</v>
      </c>
      <c r="BL28" s="2">
        <v>938</v>
      </c>
      <c r="BM28" s="2">
        <v>941</v>
      </c>
      <c r="BN28" s="2">
        <v>934</v>
      </c>
      <c r="BO28" s="2">
        <v>932</v>
      </c>
      <c r="BP28" s="2">
        <v>934</v>
      </c>
      <c r="BQ28" s="2">
        <v>926</v>
      </c>
      <c r="BR28" s="2">
        <v>930</v>
      </c>
      <c r="BS28" s="2">
        <v>932</v>
      </c>
      <c r="BT28" s="2">
        <v>933</v>
      </c>
      <c r="BU28" s="2">
        <v>927</v>
      </c>
      <c r="BV28" s="2">
        <v>930</v>
      </c>
      <c r="BW28" s="2">
        <v>933</v>
      </c>
      <c r="BX28" s="2">
        <v>947</v>
      </c>
      <c r="BY28" s="2">
        <v>957</v>
      </c>
      <c r="BZ28" s="2">
        <v>954</v>
      </c>
      <c r="CA28" s="2">
        <v>972</v>
      </c>
      <c r="CB28" s="2">
        <v>977</v>
      </c>
      <c r="CC28" s="2">
        <v>991</v>
      </c>
    </row>
    <row r="29" spans="1:82" x14ac:dyDescent="0.25">
      <c r="A29" s="2" t="str">
        <f>"Interne immigratie"</f>
        <v>Interne immigratie</v>
      </c>
      <c r="B29" s="2">
        <v>3799</v>
      </c>
      <c r="C29" s="2">
        <v>4255</v>
      </c>
      <c r="D29" s="2">
        <v>4283</v>
      </c>
      <c r="E29" s="2">
        <v>4169</v>
      </c>
      <c r="F29" s="2">
        <v>4198</v>
      </c>
      <c r="G29" s="2">
        <v>4196</v>
      </c>
      <c r="H29" s="2">
        <v>4316</v>
      </c>
      <c r="I29" s="2">
        <v>4559</v>
      </c>
      <c r="J29" s="2">
        <v>4677</v>
      </c>
      <c r="K29" s="2">
        <v>4694</v>
      </c>
      <c r="L29" s="2">
        <v>4929</v>
      </c>
      <c r="M29" s="2">
        <v>5066</v>
      </c>
      <c r="N29" s="2">
        <v>5276</v>
      </c>
      <c r="O29" s="2">
        <v>5311</v>
      </c>
      <c r="P29" s="2">
        <v>5351</v>
      </c>
      <c r="Q29" s="2">
        <v>5538</v>
      </c>
      <c r="R29" s="2">
        <v>5554</v>
      </c>
      <c r="S29" s="2">
        <v>5789</v>
      </c>
      <c r="T29" s="2">
        <v>5673</v>
      </c>
      <c r="U29" s="2">
        <v>6246</v>
      </c>
      <c r="V29" s="2">
        <v>6343</v>
      </c>
      <c r="W29" s="2">
        <v>6269</v>
      </c>
      <c r="X29" s="2">
        <v>6415</v>
      </c>
      <c r="Y29" s="2">
        <v>6400</v>
      </c>
      <c r="Z29" s="2">
        <v>6279</v>
      </c>
      <c r="AA29" s="2">
        <v>7000</v>
      </c>
      <c r="AB29" s="2">
        <v>7147</v>
      </c>
      <c r="AC29" s="2">
        <v>6909</v>
      </c>
      <c r="AD29" s="2">
        <v>6971</v>
      </c>
      <c r="AE29" s="2">
        <v>7043</v>
      </c>
      <c r="AF29" s="2">
        <v>7092</v>
      </c>
      <c r="AG29" s="2">
        <v>7138</v>
      </c>
      <c r="AH29" s="2">
        <v>7168</v>
      </c>
      <c r="AI29" s="2">
        <v>7191</v>
      </c>
      <c r="AJ29" s="2">
        <v>7220</v>
      </c>
      <c r="AK29" s="2">
        <v>7239</v>
      </c>
      <c r="AL29" s="2">
        <v>7255</v>
      </c>
      <c r="AM29" s="2">
        <v>7260</v>
      </c>
      <c r="AN29" s="2">
        <v>7276</v>
      </c>
      <c r="AO29" s="2">
        <v>7296</v>
      </c>
      <c r="AP29" s="2">
        <v>7310</v>
      </c>
      <c r="AQ29" s="2">
        <v>7327</v>
      </c>
      <c r="AR29" s="2">
        <v>7343</v>
      </c>
      <c r="AS29" s="2">
        <v>7365</v>
      </c>
      <c r="AT29" s="2">
        <v>7388</v>
      </c>
      <c r="AU29" s="2">
        <v>7399</v>
      </c>
      <c r="AV29" s="2">
        <v>7413</v>
      </c>
      <c r="AW29" s="2">
        <v>7428</v>
      </c>
      <c r="AX29" s="2">
        <v>7441</v>
      </c>
      <c r="AY29" s="2">
        <v>7445</v>
      </c>
      <c r="AZ29" s="2">
        <v>7461</v>
      </c>
      <c r="BA29" s="2">
        <v>7470</v>
      </c>
      <c r="BB29" s="2">
        <v>7481</v>
      </c>
      <c r="BC29" s="2">
        <v>7490</v>
      </c>
      <c r="BD29" s="2">
        <v>7507</v>
      </c>
      <c r="BE29" s="2">
        <v>7519</v>
      </c>
      <c r="BF29" s="2">
        <v>7534</v>
      </c>
      <c r="BG29" s="2">
        <v>7553</v>
      </c>
      <c r="BH29" s="2">
        <v>7574</v>
      </c>
      <c r="BI29" s="2">
        <v>7597</v>
      </c>
      <c r="BJ29" s="2">
        <v>7612</v>
      </c>
      <c r="BK29" s="2">
        <v>7641</v>
      </c>
      <c r="BL29" s="2">
        <v>7658</v>
      </c>
      <c r="BM29" s="2">
        <v>7687</v>
      </c>
      <c r="BN29" s="2">
        <v>7710</v>
      </c>
      <c r="BO29" s="2">
        <v>7728</v>
      </c>
      <c r="BP29" s="2">
        <v>7751</v>
      </c>
      <c r="BQ29" s="2">
        <v>7771</v>
      </c>
      <c r="BR29" s="2">
        <v>7798</v>
      </c>
      <c r="BS29" s="2">
        <v>7814</v>
      </c>
      <c r="BT29" s="2">
        <v>7839</v>
      </c>
      <c r="BU29" s="2">
        <v>7853</v>
      </c>
      <c r="BV29" s="2">
        <v>7877</v>
      </c>
      <c r="BW29" s="2">
        <v>7899</v>
      </c>
      <c r="BX29" s="2">
        <v>7927</v>
      </c>
      <c r="BY29" s="2">
        <v>7950</v>
      </c>
      <c r="BZ29" s="2">
        <v>7967</v>
      </c>
      <c r="CA29" s="2">
        <v>7993</v>
      </c>
      <c r="CB29" s="2">
        <v>8012</v>
      </c>
      <c r="CC29" s="2">
        <v>8038</v>
      </c>
    </row>
    <row r="30" spans="1:82" x14ac:dyDescent="0.25">
      <c r="A30" s="2" t="str">
        <f>"Interne emigratie"</f>
        <v>Interne emigratie</v>
      </c>
      <c r="B30" s="2">
        <v>3430</v>
      </c>
      <c r="C30" s="2">
        <v>3610</v>
      </c>
      <c r="D30" s="2">
        <v>3900</v>
      </c>
      <c r="E30" s="2">
        <v>3725</v>
      </c>
      <c r="F30" s="2">
        <v>3702</v>
      </c>
      <c r="G30" s="2">
        <v>4034</v>
      </c>
      <c r="H30" s="2">
        <v>3975</v>
      </c>
      <c r="I30" s="2">
        <v>4073</v>
      </c>
      <c r="J30" s="2">
        <v>4036</v>
      </c>
      <c r="K30" s="2">
        <v>4007</v>
      </c>
      <c r="L30" s="2">
        <v>4138</v>
      </c>
      <c r="M30" s="2">
        <v>4385</v>
      </c>
      <c r="N30" s="2">
        <v>4365</v>
      </c>
      <c r="O30" s="2">
        <v>4566</v>
      </c>
      <c r="P30" s="2">
        <v>4780</v>
      </c>
      <c r="Q30" s="2">
        <v>4700</v>
      </c>
      <c r="R30" s="2">
        <v>4834</v>
      </c>
      <c r="S30" s="2">
        <v>5027</v>
      </c>
      <c r="T30" s="2">
        <v>5155</v>
      </c>
      <c r="U30" s="2">
        <v>5352</v>
      </c>
      <c r="V30" s="2">
        <v>5362</v>
      </c>
      <c r="W30" s="2">
        <v>5349</v>
      </c>
      <c r="X30" s="2">
        <v>5467</v>
      </c>
      <c r="Y30" s="2">
        <v>5771</v>
      </c>
      <c r="Z30" s="2">
        <v>5790</v>
      </c>
      <c r="AA30" s="2">
        <v>6064</v>
      </c>
      <c r="AB30" s="2">
        <v>5928</v>
      </c>
      <c r="AC30" s="2">
        <v>6003</v>
      </c>
      <c r="AD30" s="2">
        <v>6037</v>
      </c>
      <c r="AE30" s="2">
        <v>6075</v>
      </c>
      <c r="AF30" s="2">
        <v>6103</v>
      </c>
      <c r="AG30" s="2">
        <v>6123</v>
      </c>
      <c r="AH30" s="2">
        <v>6148</v>
      </c>
      <c r="AI30" s="2">
        <v>6160</v>
      </c>
      <c r="AJ30" s="2">
        <v>6163</v>
      </c>
      <c r="AK30" s="2">
        <v>6176</v>
      </c>
      <c r="AL30" s="2">
        <v>6190</v>
      </c>
      <c r="AM30" s="2">
        <v>6219</v>
      </c>
      <c r="AN30" s="2">
        <v>6236</v>
      </c>
      <c r="AO30" s="2">
        <v>6282</v>
      </c>
      <c r="AP30" s="2">
        <v>6308</v>
      </c>
      <c r="AQ30" s="2">
        <v>6347</v>
      </c>
      <c r="AR30" s="2">
        <v>6388</v>
      </c>
      <c r="AS30" s="2">
        <v>6405</v>
      </c>
      <c r="AT30" s="2">
        <v>6427</v>
      </c>
      <c r="AU30" s="2">
        <v>6443</v>
      </c>
      <c r="AV30" s="2">
        <v>6459</v>
      </c>
      <c r="AW30" s="2">
        <v>6468</v>
      </c>
      <c r="AX30" s="2">
        <v>6474</v>
      </c>
      <c r="AY30" s="2">
        <v>6480</v>
      </c>
      <c r="AZ30" s="2">
        <v>6483</v>
      </c>
      <c r="BA30" s="2">
        <v>6488</v>
      </c>
      <c r="BB30" s="2">
        <v>6496</v>
      </c>
      <c r="BC30" s="2">
        <v>6516</v>
      </c>
      <c r="BD30" s="2">
        <v>6524</v>
      </c>
      <c r="BE30" s="2">
        <v>6543</v>
      </c>
      <c r="BF30" s="2">
        <v>6569</v>
      </c>
      <c r="BG30" s="2">
        <v>6598</v>
      </c>
      <c r="BH30" s="2">
        <v>6625</v>
      </c>
      <c r="BI30" s="2">
        <v>6645</v>
      </c>
      <c r="BJ30" s="2">
        <v>6665</v>
      </c>
      <c r="BK30" s="2">
        <v>6694</v>
      </c>
      <c r="BL30" s="2">
        <v>6720</v>
      </c>
      <c r="BM30" s="2">
        <v>6746</v>
      </c>
      <c r="BN30" s="2">
        <v>6776</v>
      </c>
      <c r="BO30" s="2">
        <v>6796</v>
      </c>
      <c r="BP30" s="2">
        <v>6817</v>
      </c>
      <c r="BQ30" s="2">
        <v>6845</v>
      </c>
      <c r="BR30" s="2">
        <v>6868</v>
      </c>
      <c r="BS30" s="2">
        <v>6882</v>
      </c>
      <c r="BT30" s="2">
        <v>6906</v>
      </c>
      <c r="BU30" s="2">
        <v>6926</v>
      </c>
      <c r="BV30" s="2">
        <v>6947</v>
      </c>
      <c r="BW30" s="2">
        <v>6966</v>
      </c>
      <c r="BX30" s="2">
        <v>6980</v>
      </c>
      <c r="BY30" s="2">
        <v>6993</v>
      </c>
      <c r="BZ30" s="2">
        <v>7013</v>
      </c>
      <c r="CA30" s="2">
        <v>7021</v>
      </c>
      <c r="CB30" s="2">
        <v>7035</v>
      </c>
      <c r="CC30" s="2">
        <v>7047</v>
      </c>
    </row>
    <row r="31" spans="1:82" x14ac:dyDescent="0.25">
      <c r="A31" s="2" t="str">
        <f>"Extern migratiesaldo"</f>
        <v>Extern migratiesaldo</v>
      </c>
      <c r="B31" s="2">
        <v>619</v>
      </c>
      <c r="C31" s="2">
        <v>418</v>
      </c>
      <c r="D31" s="2">
        <v>169</v>
      </c>
      <c r="E31" s="2">
        <v>89</v>
      </c>
      <c r="F31" s="2">
        <v>126</v>
      </c>
      <c r="G31" s="2">
        <v>-28</v>
      </c>
      <c r="H31" s="2">
        <v>-145</v>
      </c>
      <c r="I31" s="2">
        <v>-12</v>
      </c>
      <c r="J31" s="2">
        <v>37</v>
      </c>
      <c r="K31" s="2">
        <v>17</v>
      </c>
      <c r="L31" s="2">
        <v>425</v>
      </c>
      <c r="M31" s="2">
        <v>555</v>
      </c>
      <c r="N31" s="2">
        <v>508</v>
      </c>
      <c r="O31" s="2">
        <v>451</v>
      </c>
      <c r="P31" s="2">
        <v>1015</v>
      </c>
      <c r="Q31" s="2">
        <v>1082</v>
      </c>
      <c r="R31" s="2">
        <v>1442</v>
      </c>
      <c r="S31" s="2">
        <v>1510</v>
      </c>
      <c r="T31" s="2">
        <v>1656</v>
      </c>
      <c r="U31" s="2">
        <v>1938</v>
      </c>
      <c r="V31" s="2">
        <v>1910</v>
      </c>
      <c r="W31" s="2">
        <v>1514</v>
      </c>
      <c r="X31" s="2">
        <v>1291</v>
      </c>
      <c r="Y31" s="2">
        <v>1743</v>
      </c>
      <c r="Z31" s="2">
        <v>1965</v>
      </c>
      <c r="AA31" s="2">
        <v>2390</v>
      </c>
      <c r="AB31" s="2">
        <v>2341</v>
      </c>
      <c r="AC31" s="2">
        <v>1900</v>
      </c>
      <c r="AD31" s="2">
        <v>1784</v>
      </c>
      <c r="AE31" s="2">
        <v>1686</v>
      </c>
      <c r="AF31" s="2">
        <v>1419</v>
      </c>
      <c r="AG31" s="2">
        <v>1179</v>
      </c>
      <c r="AH31" s="2">
        <v>959</v>
      </c>
      <c r="AI31" s="2">
        <v>770</v>
      </c>
      <c r="AJ31" s="2">
        <v>589</v>
      </c>
      <c r="AK31" s="2">
        <v>436</v>
      </c>
      <c r="AL31" s="2">
        <v>412</v>
      </c>
      <c r="AM31" s="2">
        <v>380</v>
      </c>
      <c r="AN31" s="2">
        <v>344</v>
      </c>
      <c r="AO31" s="2">
        <v>327</v>
      </c>
      <c r="AP31" s="2">
        <v>343</v>
      </c>
      <c r="AQ31" s="2">
        <v>359</v>
      </c>
      <c r="AR31" s="2">
        <v>370</v>
      </c>
      <c r="AS31" s="2">
        <v>376</v>
      </c>
      <c r="AT31" s="2">
        <v>397</v>
      </c>
      <c r="AU31" s="2">
        <v>370</v>
      </c>
      <c r="AV31" s="2">
        <v>349</v>
      </c>
      <c r="AW31" s="2">
        <v>331</v>
      </c>
      <c r="AX31" s="2">
        <v>317</v>
      </c>
      <c r="AY31" s="2">
        <v>296</v>
      </c>
      <c r="AZ31" s="2">
        <v>274</v>
      </c>
      <c r="BA31" s="2">
        <v>261</v>
      </c>
      <c r="BB31" s="2">
        <v>254</v>
      </c>
      <c r="BC31" s="2">
        <v>244</v>
      </c>
      <c r="BD31" s="2">
        <v>230</v>
      </c>
      <c r="BE31" s="2">
        <v>218</v>
      </c>
      <c r="BF31" s="2">
        <v>212</v>
      </c>
      <c r="BG31" s="2">
        <v>200</v>
      </c>
      <c r="BH31" s="2">
        <v>194</v>
      </c>
      <c r="BI31" s="2">
        <v>190</v>
      </c>
      <c r="BJ31" s="2">
        <v>180</v>
      </c>
      <c r="BK31" s="2">
        <v>179</v>
      </c>
      <c r="BL31" s="2">
        <v>171</v>
      </c>
      <c r="BM31" s="2">
        <v>162</v>
      </c>
      <c r="BN31" s="2">
        <v>152</v>
      </c>
      <c r="BO31" s="2">
        <v>144</v>
      </c>
      <c r="BP31" s="2">
        <v>138</v>
      </c>
      <c r="BQ31" s="2">
        <v>134</v>
      </c>
      <c r="BR31" s="2">
        <v>132</v>
      </c>
      <c r="BS31" s="2">
        <v>127</v>
      </c>
      <c r="BT31" s="2">
        <v>123</v>
      </c>
      <c r="BU31" s="2">
        <v>117</v>
      </c>
      <c r="BV31" s="2">
        <v>113</v>
      </c>
      <c r="BW31" s="2">
        <v>110</v>
      </c>
      <c r="BX31" s="2">
        <v>106</v>
      </c>
      <c r="BY31" s="2">
        <v>104</v>
      </c>
      <c r="BZ31" s="2">
        <v>101</v>
      </c>
      <c r="CA31" s="2">
        <v>97</v>
      </c>
      <c r="CB31" s="2">
        <v>98</v>
      </c>
      <c r="CC31" s="2">
        <v>89</v>
      </c>
    </row>
    <row r="32" spans="1:82" x14ac:dyDescent="0.25">
      <c r="A32" s="2" t="str">
        <f>"Externe immigratie"</f>
        <v>Externe immigratie</v>
      </c>
      <c r="B32" s="2">
        <v>2199</v>
      </c>
      <c r="C32" s="2">
        <v>2238</v>
      </c>
      <c r="D32" s="2">
        <v>2184</v>
      </c>
      <c r="E32" s="2">
        <v>2025</v>
      </c>
      <c r="F32" s="2">
        <v>1833</v>
      </c>
      <c r="G32" s="2">
        <v>1777</v>
      </c>
      <c r="H32" s="2">
        <v>1862</v>
      </c>
      <c r="I32" s="2">
        <v>2011</v>
      </c>
      <c r="J32" s="2">
        <v>2131</v>
      </c>
      <c r="K32" s="2">
        <v>2266</v>
      </c>
      <c r="L32" s="2">
        <v>2735</v>
      </c>
      <c r="M32" s="2">
        <v>2850</v>
      </c>
      <c r="N32" s="2">
        <v>2998</v>
      </c>
      <c r="O32" s="2">
        <v>3001</v>
      </c>
      <c r="P32" s="2">
        <v>3648</v>
      </c>
      <c r="Q32" s="2">
        <v>3781</v>
      </c>
      <c r="R32" s="2">
        <v>4504</v>
      </c>
      <c r="S32" s="2">
        <v>5122</v>
      </c>
      <c r="T32" s="2">
        <v>5223</v>
      </c>
      <c r="U32" s="2">
        <v>4604</v>
      </c>
      <c r="V32" s="2">
        <v>4923</v>
      </c>
      <c r="W32" s="2">
        <v>4760</v>
      </c>
      <c r="X32" s="2">
        <v>4799</v>
      </c>
      <c r="Y32" s="2">
        <v>5139</v>
      </c>
      <c r="Z32" s="2">
        <v>5394</v>
      </c>
      <c r="AA32" s="2">
        <v>5958</v>
      </c>
      <c r="AB32" s="2">
        <v>6051</v>
      </c>
      <c r="AC32" s="2">
        <v>5946</v>
      </c>
      <c r="AD32" s="2">
        <v>6036</v>
      </c>
      <c r="AE32" s="2">
        <v>6135</v>
      </c>
      <c r="AF32" s="2">
        <v>6057</v>
      </c>
      <c r="AG32" s="2">
        <v>5988</v>
      </c>
      <c r="AH32" s="2">
        <v>5916</v>
      </c>
      <c r="AI32" s="2">
        <v>5842</v>
      </c>
      <c r="AJ32" s="2">
        <v>5771</v>
      </c>
      <c r="AK32" s="2">
        <v>5706</v>
      </c>
      <c r="AL32" s="2">
        <v>5643</v>
      </c>
      <c r="AM32" s="2">
        <v>5585</v>
      </c>
      <c r="AN32" s="2">
        <v>5525</v>
      </c>
      <c r="AO32" s="2">
        <v>5468</v>
      </c>
      <c r="AP32" s="2">
        <v>5462</v>
      </c>
      <c r="AQ32" s="2">
        <v>5451</v>
      </c>
      <c r="AR32" s="2">
        <v>5439</v>
      </c>
      <c r="AS32" s="2">
        <v>5434</v>
      </c>
      <c r="AT32" s="2">
        <v>5426</v>
      </c>
      <c r="AU32" s="2">
        <v>5419</v>
      </c>
      <c r="AV32" s="2">
        <v>5413</v>
      </c>
      <c r="AW32" s="2">
        <v>5410</v>
      </c>
      <c r="AX32" s="2">
        <v>5406</v>
      </c>
      <c r="AY32" s="2">
        <v>5400</v>
      </c>
      <c r="AZ32" s="2">
        <v>5397</v>
      </c>
      <c r="BA32" s="2">
        <v>5394</v>
      </c>
      <c r="BB32" s="2">
        <v>5395</v>
      </c>
      <c r="BC32" s="2">
        <v>5396</v>
      </c>
      <c r="BD32" s="2">
        <v>5396</v>
      </c>
      <c r="BE32" s="2">
        <v>5396</v>
      </c>
      <c r="BF32" s="2">
        <v>5401</v>
      </c>
      <c r="BG32" s="2">
        <v>5402</v>
      </c>
      <c r="BH32" s="2">
        <v>5407</v>
      </c>
      <c r="BI32" s="2">
        <v>5410</v>
      </c>
      <c r="BJ32" s="2">
        <v>5414</v>
      </c>
      <c r="BK32" s="2">
        <v>5422</v>
      </c>
      <c r="BL32" s="2">
        <v>5426</v>
      </c>
      <c r="BM32" s="2">
        <v>5433</v>
      </c>
      <c r="BN32" s="2">
        <v>5438</v>
      </c>
      <c r="BO32" s="2">
        <v>5441</v>
      </c>
      <c r="BP32" s="2">
        <v>5445</v>
      </c>
      <c r="BQ32" s="2">
        <v>5453</v>
      </c>
      <c r="BR32" s="2">
        <v>5457</v>
      </c>
      <c r="BS32" s="2">
        <v>5463</v>
      </c>
      <c r="BT32" s="2">
        <v>5466</v>
      </c>
      <c r="BU32" s="2">
        <v>5472</v>
      </c>
      <c r="BV32" s="2">
        <v>5473</v>
      </c>
      <c r="BW32" s="2">
        <v>5478</v>
      </c>
      <c r="BX32" s="2">
        <v>5481</v>
      </c>
      <c r="BY32" s="2">
        <v>5483</v>
      </c>
      <c r="BZ32" s="2">
        <v>5487</v>
      </c>
      <c r="CA32" s="2">
        <v>5490</v>
      </c>
      <c r="CB32" s="2">
        <v>5496</v>
      </c>
      <c r="CC32" s="2">
        <v>5500</v>
      </c>
    </row>
    <row r="33" spans="1:82" x14ac:dyDescent="0.25">
      <c r="A33" s="2" t="str">
        <f>"Externe emigratie"</f>
        <v>Externe emigratie</v>
      </c>
      <c r="B33" s="2">
        <v>1580</v>
      </c>
      <c r="C33" s="2">
        <v>1820</v>
      </c>
      <c r="D33" s="2">
        <v>2015</v>
      </c>
      <c r="E33" s="2">
        <v>1936</v>
      </c>
      <c r="F33" s="2">
        <v>1707</v>
      </c>
      <c r="G33" s="2">
        <v>1805</v>
      </c>
      <c r="H33" s="2">
        <v>2007</v>
      </c>
      <c r="I33" s="2">
        <v>2023</v>
      </c>
      <c r="J33" s="2">
        <v>2094</v>
      </c>
      <c r="K33" s="2">
        <v>2249</v>
      </c>
      <c r="L33" s="2">
        <v>2310</v>
      </c>
      <c r="M33" s="2">
        <v>2295</v>
      </c>
      <c r="N33" s="2">
        <v>2490</v>
      </c>
      <c r="O33" s="2">
        <v>2550</v>
      </c>
      <c r="P33" s="2">
        <v>2633</v>
      </c>
      <c r="Q33" s="2">
        <v>2699</v>
      </c>
      <c r="R33" s="2">
        <v>3062</v>
      </c>
      <c r="S33" s="2">
        <v>3612</v>
      </c>
      <c r="T33" s="2">
        <v>3567</v>
      </c>
      <c r="U33" s="2">
        <v>2666</v>
      </c>
      <c r="V33" s="2">
        <v>3013</v>
      </c>
      <c r="W33" s="2">
        <v>3246</v>
      </c>
      <c r="X33" s="2">
        <v>3508</v>
      </c>
      <c r="Y33" s="2">
        <v>3396</v>
      </c>
      <c r="Z33" s="2">
        <v>3429</v>
      </c>
      <c r="AA33" s="2">
        <v>3568</v>
      </c>
      <c r="AB33" s="2">
        <v>3710</v>
      </c>
      <c r="AC33" s="2">
        <v>4046</v>
      </c>
      <c r="AD33" s="2">
        <v>4252</v>
      </c>
      <c r="AE33" s="2">
        <v>4449</v>
      </c>
      <c r="AF33" s="2">
        <v>4638</v>
      </c>
      <c r="AG33" s="2">
        <v>4809</v>
      </c>
      <c r="AH33" s="2">
        <v>4957</v>
      </c>
      <c r="AI33" s="2">
        <v>5072</v>
      </c>
      <c r="AJ33" s="2">
        <v>5182</v>
      </c>
      <c r="AK33" s="2">
        <v>5270</v>
      </c>
      <c r="AL33" s="2">
        <v>5231</v>
      </c>
      <c r="AM33" s="2">
        <v>5205</v>
      </c>
      <c r="AN33" s="2">
        <v>5181</v>
      </c>
      <c r="AO33" s="2">
        <v>5141</v>
      </c>
      <c r="AP33" s="2">
        <v>5119</v>
      </c>
      <c r="AQ33" s="2">
        <v>5092</v>
      </c>
      <c r="AR33" s="2">
        <v>5069</v>
      </c>
      <c r="AS33" s="2">
        <v>5058</v>
      </c>
      <c r="AT33" s="2">
        <v>5029</v>
      </c>
      <c r="AU33" s="2">
        <v>5049</v>
      </c>
      <c r="AV33" s="2">
        <v>5064</v>
      </c>
      <c r="AW33" s="2">
        <v>5079</v>
      </c>
      <c r="AX33" s="2">
        <v>5089</v>
      </c>
      <c r="AY33" s="2">
        <v>5104</v>
      </c>
      <c r="AZ33" s="2">
        <v>5123</v>
      </c>
      <c r="BA33" s="2">
        <v>5133</v>
      </c>
      <c r="BB33" s="2">
        <v>5141</v>
      </c>
      <c r="BC33" s="2">
        <v>5152</v>
      </c>
      <c r="BD33" s="2">
        <v>5166</v>
      </c>
      <c r="BE33" s="2">
        <v>5178</v>
      </c>
      <c r="BF33" s="2">
        <v>5189</v>
      </c>
      <c r="BG33" s="2">
        <v>5202</v>
      </c>
      <c r="BH33" s="2">
        <v>5213</v>
      </c>
      <c r="BI33" s="2">
        <v>5220</v>
      </c>
      <c r="BJ33" s="2">
        <v>5234</v>
      </c>
      <c r="BK33" s="2">
        <v>5243</v>
      </c>
      <c r="BL33" s="2">
        <v>5255</v>
      </c>
      <c r="BM33" s="2">
        <v>5271</v>
      </c>
      <c r="BN33" s="2">
        <v>5286</v>
      </c>
      <c r="BO33" s="2">
        <v>5297</v>
      </c>
      <c r="BP33" s="2">
        <v>5307</v>
      </c>
      <c r="BQ33" s="2">
        <v>5319</v>
      </c>
      <c r="BR33" s="2">
        <v>5325</v>
      </c>
      <c r="BS33" s="2">
        <v>5336</v>
      </c>
      <c r="BT33" s="2">
        <v>5343</v>
      </c>
      <c r="BU33" s="2">
        <v>5355</v>
      </c>
      <c r="BV33" s="2">
        <v>5360</v>
      </c>
      <c r="BW33" s="2">
        <v>5368</v>
      </c>
      <c r="BX33" s="2">
        <v>5375</v>
      </c>
      <c r="BY33" s="2">
        <v>5379</v>
      </c>
      <c r="BZ33" s="2">
        <v>5386</v>
      </c>
      <c r="CA33" s="2">
        <v>5393</v>
      </c>
      <c r="CB33" s="2">
        <v>5398</v>
      </c>
      <c r="CC33" s="2">
        <v>5411</v>
      </c>
    </row>
    <row r="34" spans="1:82" x14ac:dyDescent="0.25">
      <c r="A34" s="2" t="str">
        <f>"Toename van de bevolking"</f>
        <v>Toename van de bevolking</v>
      </c>
      <c r="B34" s="2">
        <v>2519</v>
      </c>
      <c r="C34" s="2">
        <v>2280</v>
      </c>
      <c r="D34" s="2">
        <v>1382</v>
      </c>
      <c r="E34" s="2">
        <v>1024</v>
      </c>
      <c r="F34" s="2">
        <v>1113</v>
      </c>
      <c r="G34" s="2">
        <v>197</v>
      </c>
      <c r="H34" s="2">
        <v>729</v>
      </c>
      <c r="I34" s="2">
        <v>674</v>
      </c>
      <c r="J34" s="2">
        <v>610</v>
      </c>
      <c r="K34" s="2">
        <v>579</v>
      </c>
      <c r="L34" s="2">
        <v>1008</v>
      </c>
      <c r="M34" s="2">
        <v>689</v>
      </c>
      <c r="N34" s="2">
        <v>782</v>
      </c>
      <c r="O34" s="2">
        <v>903</v>
      </c>
      <c r="P34" s="2">
        <v>1519</v>
      </c>
      <c r="Q34" s="2">
        <v>1998</v>
      </c>
      <c r="R34" s="2">
        <v>2337</v>
      </c>
      <c r="S34" s="2">
        <v>2466</v>
      </c>
      <c r="T34" s="2">
        <v>2101</v>
      </c>
      <c r="U34" s="2">
        <v>2861</v>
      </c>
      <c r="V34" s="2">
        <v>2887</v>
      </c>
      <c r="W34" s="2">
        <v>2067</v>
      </c>
      <c r="X34" s="2">
        <v>1545</v>
      </c>
      <c r="Y34" s="2">
        <v>1881</v>
      </c>
      <c r="Z34" s="2">
        <v>1854</v>
      </c>
      <c r="AA34" s="2">
        <v>2859</v>
      </c>
      <c r="AB34" s="2">
        <v>2577</v>
      </c>
      <c r="AC34" s="2">
        <v>1908</v>
      </c>
      <c r="AD34" s="2">
        <v>1895</v>
      </c>
      <c r="AE34" s="2">
        <v>1882</v>
      </c>
      <c r="AF34" s="2">
        <v>1668</v>
      </c>
      <c r="AG34" s="2">
        <v>1474</v>
      </c>
      <c r="AH34" s="2">
        <v>1263</v>
      </c>
      <c r="AI34" s="2">
        <v>1078</v>
      </c>
      <c r="AJ34" s="2">
        <v>916</v>
      </c>
      <c r="AK34" s="2">
        <v>759</v>
      </c>
      <c r="AL34" s="2">
        <v>732</v>
      </c>
      <c r="AM34" s="2">
        <v>679</v>
      </c>
      <c r="AN34" s="2">
        <v>662</v>
      </c>
      <c r="AO34" s="2">
        <v>649</v>
      </c>
      <c r="AP34" s="2">
        <v>620</v>
      </c>
      <c r="AQ34" s="2">
        <v>580</v>
      </c>
      <c r="AR34" s="2">
        <v>540</v>
      </c>
      <c r="AS34" s="2">
        <v>527</v>
      </c>
      <c r="AT34" s="2">
        <v>518</v>
      </c>
      <c r="AU34" s="2">
        <v>446</v>
      </c>
      <c r="AV34" s="2">
        <v>380</v>
      </c>
      <c r="AW34" s="2">
        <v>310</v>
      </c>
      <c r="AX34" s="2">
        <v>244</v>
      </c>
      <c r="AY34" s="2">
        <v>155</v>
      </c>
      <c r="AZ34" s="2">
        <v>72</v>
      </c>
      <c r="BA34" s="2">
        <v>-12</v>
      </c>
      <c r="BB34" s="2">
        <v>-83</v>
      </c>
      <c r="BC34" s="2">
        <v>-177</v>
      </c>
      <c r="BD34" s="2">
        <v>-253</v>
      </c>
      <c r="BE34" s="2">
        <v>-331</v>
      </c>
      <c r="BF34" s="2">
        <v>-400</v>
      </c>
      <c r="BG34" s="2">
        <v>-468</v>
      </c>
      <c r="BH34" s="2">
        <v>-514</v>
      </c>
      <c r="BI34" s="2">
        <v>-545</v>
      </c>
      <c r="BJ34" s="2">
        <v>-581</v>
      </c>
      <c r="BK34" s="2">
        <v>-597</v>
      </c>
      <c r="BL34" s="2">
        <v>-616</v>
      </c>
      <c r="BM34" s="2">
        <v>-613</v>
      </c>
      <c r="BN34" s="2">
        <v>-605</v>
      </c>
      <c r="BO34" s="2">
        <v>-581</v>
      </c>
      <c r="BP34" s="2">
        <v>-530</v>
      </c>
      <c r="BQ34" s="2">
        <v>-485</v>
      </c>
      <c r="BR34" s="2">
        <v>-408</v>
      </c>
      <c r="BS34" s="2">
        <v>-330</v>
      </c>
      <c r="BT34" s="2">
        <v>-248</v>
      </c>
      <c r="BU34" s="2">
        <v>-179</v>
      </c>
      <c r="BV34" s="2">
        <v>-95</v>
      </c>
      <c r="BW34" s="2">
        <v>-9</v>
      </c>
      <c r="BX34" s="2">
        <v>76</v>
      </c>
      <c r="BY34" s="2">
        <v>157</v>
      </c>
      <c r="BZ34" s="2">
        <v>211</v>
      </c>
      <c r="CA34" s="2">
        <v>272</v>
      </c>
      <c r="CB34" s="2">
        <v>313</v>
      </c>
      <c r="CC34" s="2">
        <v>346</v>
      </c>
    </row>
    <row r="35" spans="1:82" x14ac:dyDescent="0.25">
      <c r="A35" s="2" t="str">
        <f>"Statistische aanpassing"</f>
        <v>Statistische aanpassing</v>
      </c>
      <c r="B35" s="2">
        <v>-7</v>
      </c>
      <c r="C35" s="2">
        <v>-1</v>
      </c>
      <c r="D35" s="2">
        <v>-13</v>
      </c>
      <c r="E35" s="2">
        <v>-20</v>
      </c>
      <c r="F35" s="2">
        <v>-412</v>
      </c>
      <c r="G35" s="2">
        <v>93</v>
      </c>
      <c r="H35" s="2">
        <v>79</v>
      </c>
      <c r="I35" s="2">
        <v>162</v>
      </c>
      <c r="J35" s="2">
        <v>108</v>
      </c>
      <c r="K35" s="2">
        <v>-42</v>
      </c>
      <c r="L35" s="2">
        <v>20</v>
      </c>
      <c r="M35" s="2">
        <v>67</v>
      </c>
      <c r="N35" s="2">
        <v>60</v>
      </c>
      <c r="O35" s="2">
        <v>86</v>
      </c>
      <c r="P35" s="2">
        <v>109</v>
      </c>
      <c r="Q35" s="2">
        <v>137</v>
      </c>
      <c r="R35" s="2">
        <v>112</v>
      </c>
      <c r="S35" s="2">
        <v>17</v>
      </c>
      <c r="T35" s="2">
        <v>11</v>
      </c>
      <c r="U35" s="2">
        <v>217</v>
      </c>
      <c r="V35" s="2">
        <v>-29</v>
      </c>
      <c r="W35" s="2">
        <v>13</v>
      </c>
      <c r="X35" s="2">
        <v>-57</v>
      </c>
      <c r="Y35" s="2">
        <v>-32</v>
      </c>
      <c r="Z35" s="2">
        <v>37</v>
      </c>
      <c r="AA35" s="2">
        <v>-49</v>
      </c>
      <c r="AB35" s="2">
        <v>-20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</row>
    <row r="36" spans="1:82" ht="15.75" thickBot="1" x14ac:dyDescent="0.3">
      <c r="A36" s="3" t="str">
        <f>"Bevolking op 31/12"</f>
        <v>Bevolking op 31/12</v>
      </c>
      <c r="B36" s="3">
        <v>548430</v>
      </c>
      <c r="C36" s="3">
        <v>550709</v>
      </c>
      <c r="D36" s="3">
        <v>552078</v>
      </c>
      <c r="E36" s="3">
        <v>553082</v>
      </c>
      <c r="F36" s="3">
        <v>553783</v>
      </c>
      <c r="G36" s="3">
        <v>554073</v>
      </c>
      <c r="H36" s="3">
        <v>554881</v>
      </c>
      <c r="I36" s="3">
        <v>555717</v>
      </c>
      <c r="J36" s="3">
        <v>556435</v>
      </c>
      <c r="K36" s="3">
        <v>556972</v>
      </c>
      <c r="L36" s="3">
        <v>558000</v>
      </c>
      <c r="M36" s="3">
        <v>558756</v>
      </c>
      <c r="N36" s="3">
        <v>559598</v>
      </c>
      <c r="O36" s="3">
        <v>560587</v>
      </c>
      <c r="P36" s="3">
        <v>562215</v>
      </c>
      <c r="Q36" s="3">
        <v>564350</v>
      </c>
      <c r="R36" s="3">
        <v>566799</v>
      </c>
      <c r="S36" s="3">
        <v>569282</v>
      </c>
      <c r="T36" s="3">
        <v>571394</v>
      </c>
      <c r="U36" s="3">
        <v>574472</v>
      </c>
      <c r="V36" s="3">
        <v>577330</v>
      </c>
      <c r="W36" s="3">
        <v>579410</v>
      </c>
      <c r="X36" s="3">
        <v>580898</v>
      </c>
      <c r="Y36" s="3">
        <v>582747</v>
      </c>
      <c r="Z36" s="3">
        <v>584638</v>
      </c>
      <c r="AA36" s="3">
        <v>587448</v>
      </c>
      <c r="AB36" s="3">
        <v>590005</v>
      </c>
      <c r="AC36" s="3">
        <v>591913</v>
      </c>
      <c r="AD36" s="3">
        <v>593808</v>
      </c>
      <c r="AE36" s="3">
        <v>595690</v>
      </c>
      <c r="AF36" s="3">
        <v>597358</v>
      </c>
      <c r="AG36" s="3">
        <v>598832</v>
      </c>
      <c r="AH36" s="3">
        <v>600095</v>
      </c>
      <c r="AI36" s="3">
        <v>601173</v>
      </c>
      <c r="AJ36" s="3">
        <v>602089</v>
      </c>
      <c r="AK36" s="3">
        <v>602848</v>
      </c>
      <c r="AL36" s="3">
        <v>603580</v>
      </c>
      <c r="AM36" s="3">
        <v>604259</v>
      </c>
      <c r="AN36" s="3">
        <v>604921</v>
      </c>
      <c r="AO36" s="3">
        <v>605570</v>
      </c>
      <c r="AP36" s="3">
        <v>606190</v>
      </c>
      <c r="AQ36" s="3">
        <v>606770</v>
      </c>
      <c r="AR36" s="3">
        <v>607310</v>
      </c>
      <c r="AS36" s="3">
        <v>607837</v>
      </c>
      <c r="AT36" s="3">
        <v>608355</v>
      </c>
      <c r="AU36" s="3">
        <v>608801</v>
      </c>
      <c r="AV36" s="3">
        <v>609181</v>
      </c>
      <c r="AW36" s="3">
        <v>609491</v>
      </c>
      <c r="AX36" s="3">
        <v>609735</v>
      </c>
      <c r="AY36" s="3">
        <v>609890</v>
      </c>
      <c r="AZ36" s="3">
        <v>609962</v>
      </c>
      <c r="BA36" s="3">
        <v>609950</v>
      </c>
      <c r="BB36" s="3">
        <v>609867</v>
      </c>
      <c r="BC36" s="3">
        <v>609690</v>
      </c>
      <c r="BD36" s="3">
        <v>609437</v>
      </c>
      <c r="BE36" s="3">
        <v>609106</v>
      </c>
      <c r="BF36" s="3">
        <v>608706</v>
      </c>
      <c r="BG36" s="3">
        <v>608238</v>
      </c>
      <c r="BH36" s="3">
        <v>607724</v>
      </c>
      <c r="BI36" s="3">
        <v>607179</v>
      </c>
      <c r="BJ36" s="3">
        <v>606598</v>
      </c>
      <c r="BK36" s="3">
        <v>606001</v>
      </c>
      <c r="BL36" s="3">
        <v>605385</v>
      </c>
      <c r="BM36" s="3">
        <v>604772</v>
      </c>
      <c r="BN36" s="3">
        <v>604167</v>
      </c>
      <c r="BO36" s="3">
        <v>603586</v>
      </c>
      <c r="BP36" s="3">
        <v>603056</v>
      </c>
      <c r="BQ36" s="3">
        <v>602571</v>
      </c>
      <c r="BR36" s="3">
        <v>602163</v>
      </c>
      <c r="BS36" s="3">
        <v>601833</v>
      </c>
      <c r="BT36" s="3">
        <v>601585</v>
      </c>
      <c r="BU36" s="3">
        <v>601406</v>
      </c>
      <c r="BV36" s="3">
        <v>601311</v>
      </c>
      <c r="BW36" s="3">
        <v>601302</v>
      </c>
      <c r="BX36" s="3">
        <v>601378</v>
      </c>
      <c r="BY36" s="3">
        <v>601535</v>
      </c>
      <c r="BZ36" s="3">
        <v>601746</v>
      </c>
      <c r="CA36" s="3">
        <v>602018</v>
      </c>
      <c r="CB36" s="3">
        <v>602331</v>
      </c>
      <c r="CC36" s="3">
        <v>602677</v>
      </c>
    </row>
    <row r="37" spans="1:82" x14ac:dyDescent="0.25">
      <c r="A37" t="s">
        <v>3</v>
      </c>
    </row>
    <row r="39" spans="1:82" x14ac:dyDescent="0.25">
      <c r="A39" s="1" t="s">
        <v>20</v>
      </c>
    </row>
    <row r="40" spans="1:82" x14ac:dyDescent="0.25">
      <c r="A40" t="s">
        <v>1</v>
      </c>
    </row>
    <row r="41" spans="1:82" ht="15.75" thickBot="1" x14ac:dyDescent="0.3">
      <c r="A41" t="s">
        <v>2</v>
      </c>
    </row>
    <row r="42" spans="1:82" x14ac:dyDescent="0.25">
      <c r="A42" s="4"/>
      <c r="B42" s="5" t="str">
        <f>"1991"</f>
        <v>1991</v>
      </c>
      <c r="C42" s="5" t="str">
        <f>"1992"</f>
        <v>1992</v>
      </c>
      <c r="D42" s="5" t="str">
        <f>"1993"</f>
        <v>1993</v>
      </c>
      <c r="E42" s="5" t="str">
        <f>"1994"</f>
        <v>1994</v>
      </c>
      <c r="F42" s="5" t="str">
        <f>"1995"</f>
        <v>1995</v>
      </c>
      <c r="G42" s="5" t="str">
        <f>"1996"</f>
        <v>1996</v>
      </c>
      <c r="H42" s="5" t="str">
        <f>"1997"</f>
        <v>1997</v>
      </c>
      <c r="I42" s="5" t="str">
        <f>"1998"</f>
        <v>1998</v>
      </c>
      <c r="J42" s="5" t="str">
        <f>"1999"</f>
        <v>1999</v>
      </c>
      <c r="K42" s="5" t="str">
        <f>"2000"</f>
        <v>2000</v>
      </c>
      <c r="L42" s="5" t="str">
        <f>"2001"</f>
        <v>2001</v>
      </c>
      <c r="M42" s="5" t="str">
        <f>"2002"</f>
        <v>2002</v>
      </c>
      <c r="N42" s="5" t="str">
        <f>"2003"</f>
        <v>2003</v>
      </c>
      <c r="O42" s="5" t="str">
        <f>"2004"</f>
        <v>2004</v>
      </c>
      <c r="P42" s="5" t="str">
        <f>"2005"</f>
        <v>2005</v>
      </c>
      <c r="Q42" s="5" t="str">
        <f>"2006"</f>
        <v>2006</v>
      </c>
      <c r="R42" s="5" t="str">
        <f>"2007"</f>
        <v>2007</v>
      </c>
      <c r="S42" s="5" t="str">
        <f>"2008"</f>
        <v>2008</v>
      </c>
      <c r="T42" s="5" t="str">
        <f>"2009"</f>
        <v>2009</v>
      </c>
      <c r="U42" s="5" t="str">
        <f>"2010"</f>
        <v>2010</v>
      </c>
      <c r="V42" s="5" t="str">
        <f>"2011"</f>
        <v>2011</v>
      </c>
      <c r="W42" s="5" t="str">
        <f>"2012"</f>
        <v>2012</v>
      </c>
      <c r="X42" s="5" t="str">
        <f>"2013"</f>
        <v>2013</v>
      </c>
      <c r="Y42" s="5" t="str">
        <f>"2014"</f>
        <v>2014</v>
      </c>
      <c r="Z42" s="5" t="str">
        <f>"2015"</f>
        <v>2015</v>
      </c>
      <c r="AA42" s="5" t="str">
        <f>"2016"</f>
        <v>2016</v>
      </c>
      <c r="AB42" s="5" t="str">
        <f>"2017"</f>
        <v>2017</v>
      </c>
      <c r="AC42" s="5" t="str">
        <f>"2018"</f>
        <v>2018</v>
      </c>
      <c r="AD42" s="5" t="str">
        <f>"2019"</f>
        <v>2019</v>
      </c>
      <c r="AE42" s="5" t="str">
        <f>"2020"</f>
        <v>2020</v>
      </c>
      <c r="AF42" s="5" t="str">
        <f>"2021"</f>
        <v>2021</v>
      </c>
      <c r="AG42" s="5" t="str">
        <f>"2022"</f>
        <v>2022</v>
      </c>
      <c r="AH42" s="5" t="str">
        <f>"2023"</f>
        <v>2023</v>
      </c>
      <c r="AI42" s="5" t="str">
        <f>"2024"</f>
        <v>2024</v>
      </c>
      <c r="AJ42" s="5" t="str">
        <f>"2025"</f>
        <v>2025</v>
      </c>
      <c r="AK42" s="5" t="str">
        <f>"2026"</f>
        <v>2026</v>
      </c>
      <c r="AL42" s="5" t="str">
        <f>"2027"</f>
        <v>2027</v>
      </c>
      <c r="AM42" s="5" t="str">
        <f>"2028"</f>
        <v>2028</v>
      </c>
      <c r="AN42" s="5" t="str">
        <f>"2029"</f>
        <v>2029</v>
      </c>
      <c r="AO42" s="5" t="str">
        <f>"2030"</f>
        <v>2030</v>
      </c>
      <c r="AP42" s="5" t="str">
        <f>"2031"</f>
        <v>2031</v>
      </c>
      <c r="AQ42" s="5" t="str">
        <f>"2032"</f>
        <v>2032</v>
      </c>
      <c r="AR42" s="5" t="str">
        <f>"2033"</f>
        <v>2033</v>
      </c>
      <c r="AS42" s="5" t="str">
        <f>"2034"</f>
        <v>2034</v>
      </c>
      <c r="AT42" s="5" t="str">
        <f>"2035"</f>
        <v>2035</v>
      </c>
      <c r="AU42" s="5" t="str">
        <f>"2036"</f>
        <v>2036</v>
      </c>
      <c r="AV42" s="5" t="str">
        <f>"2037"</f>
        <v>2037</v>
      </c>
      <c r="AW42" s="5" t="str">
        <f>"2038"</f>
        <v>2038</v>
      </c>
      <c r="AX42" s="5" t="str">
        <f>"2039"</f>
        <v>2039</v>
      </c>
      <c r="AY42" s="5" t="str">
        <f>"2040"</f>
        <v>2040</v>
      </c>
      <c r="AZ42" s="5" t="str">
        <f>"2041"</f>
        <v>2041</v>
      </c>
      <c r="BA42" s="5" t="str">
        <f>"2042"</f>
        <v>2042</v>
      </c>
      <c r="BB42" s="5" t="str">
        <f>"2043"</f>
        <v>2043</v>
      </c>
      <c r="BC42" s="5" t="str">
        <f>"2044"</f>
        <v>2044</v>
      </c>
      <c r="BD42" s="5" t="str">
        <f>"2045"</f>
        <v>2045</v>
      </c>
      <c r="BE42" s="5" t="str">
        <f>"2046"</f>
        <v>2046</v>
      </c>
      <c r="BF42" s="5" t="str">
        <f>"2047"</f>
        <v>2047</v>
      </c>
      <c r="BG42" s="5" t="str">
        <f>"2048"</f>
        <v>2048</v>
      </c>
      <c r="BH42" s="5" t="str">
        <f>"2049"</f>
        <v>2049</v>
      </c>
      <c r="BI42" s="5" t="str">
        <f>"2050"</f>
        <v>2050</v>
      </c>
      <c r="BJ42" s="5" t="str">
        <f>"2051"</f>
        <v>2051</v>
      </c>
      <c r="BK42" s="5" t="str">
        <f>"2052"</f>
        <v>2052</v>
      </c>
      <c r="BL42" s="5" t="str">
        <f>"2053"</f>
        <v>2053</v>
      </c>
      <c r="BM42" s="5" t="str">
        <f>"2054"</f>
        <v>2054</v>
      </c>
      <c r="BN42" s="5" t="str">
        <f>"2055"</f>
        <v>2055</v>
      </c>
      <c r="BO42" s="5" t="str">
        <f>"2056"</f>
        <v>2056</v>
      </c>
      <c r="BP42" s="5" t="str">
        <f>"2057"</f>
        <v>2057</v>
      </c>
      <c r="BQ42" s="5" t="str">
        <f>"2058"</f>
        <v>2058</v>
      </c>
      <c r="BR42" s="5" t="str">
        <f>"2059"</f>
        <v>2059</v>
      </c>
      <c r="BS42" s="5" t="str">
        <f>"2060"</f>
        <v>2060</v>
      </c>
      <c r="BT42" s="5" t="str">
        <f>"2061"</f>
        <v>2061</v>
      </c>
      <c r="BU42" s="5" t="str">
        <f>"2062"</f>
        <v>2062</v>
      </c>
      <c r="BV42" s="5" t="str">
        <f>"2063"</f>
        <v>2063</v>
      </c>
      <c r="BW42" s="5" t="str">
        <f>"2064"</f>
        <v>2064</v>
      </c>
      <c r="BX42" s="5" t="str">
        <f>"2065"</f>
        <v>2065</v>
      </c>
      <c r="BY42" s="5" t="str">
        <f>"2066"</f>
        <v>2066</v>
      </c>
      <c r="BZ42" s="5" t="str">
        <f>"2067"</f>
        <v>2067</v>
      </c>
      <c r="CA42" s="5" t="str">
        <f>"2068"</f>
        <v>2068</v>
      </c>
      <c r="CB42" s="5" t="str">
        <f>"2069"</f>
        <v>2069</v>
      </c>
      <c r="CC42" s="5" t="str">
        <f>"2070"</f>
        <v>2070</v>
      </c>
      <c r="CD42" s="1"/>
    </row>
    <row r="43" spans="1:82" x14ac:dyDescent="0.25">
      <c r="A43" s="2" t="str">
        <f>"Bevolking op 01/01"</f>
        <v>Bevolking op 01/01</v>
      </c>
      <c r="B43" s="2">
        <v>560611</v>
      </c>
      <c r="C43" s="2">
        <v>563127</v>
      </c>
      <c r="D43" s="2">
        <v>565535</v>
      </c>
      <c r="E43" s="2">
        <v>567007</v>
      </c>
      <c r="F43" s="2">
        <v>568053</v>
      </c>
      <c r="G43" s="2">
        <v>569066</v>
      </c>
      <c r="H43" s="2">
        <v>569713</v>
      </c>
      <c r="I43" s="2">
        <v>570259</v>
      </c>
      <c r="J43" s="2">
        <v>571374</v>
      </c>
      <c r="K43" s="2">
        <v>572339</v>
      </c>
      <c r="L43" s="2">
        <v>573068</v>
      </c>
      <c r="M43" s="2">
        <v>574275</v>
      </c>
      <c r="N43" s="2">
        <v>575175</v>
      </c>
      <c r="O43" s="2">
        <v>576204</v>
      </c>
      <c r="P43" s="2">
        <v>577916</v>
      </c>
      <c r="Q43" s="2">
        <v>579651</v>
      </c>
      <c r="R43" s="2">
        <v>581528</v>
      </c>
      <c r="S43" s="2">
        <v>583688</v>
      </c>
      <c r="T43" s="2">
        <v>586008</v>
      </c>
      <c r="U43" s="2">
        <v>587972</v>
      </c>
      <c r="V43" s="2">
        <v>590495</v>
      </c>
      <c r="W43" s="2">
        <v>592660</v>
      </c>
      <c r="X43" s="2">
        <v>593609</v>
      </c>
      <c r="Y43" s="2">
        <v>594610</v>
      </c>
      <c r="Z43" s="2">
        <v>596249</v>
      </c>
      <c r="AA43" s="2">
        <v>597190</v>
      </c>
      <c r="AB43" s="2">
        <v>599084</v>
      </c>
      <c r="AC43" s="2">
        <v>601054</v>
      </c>
      <c r="AD43" s="2">
        <v>602320</v>
      </c>
      <c r="AE43" s="2">
        <v>603603</v>
      </c>
      <c r="AF43" s="2">
        <v>604918</v>
      </c>
      <c r="AG43" s="2">
        <v>606069</v>
      </c>
      <c r="AH43" s="2">
        <v>607113</v>
      </c>
      <c r="AI43" s="2">
        <v>608036</v>
      </c>
      <c r="AJ43" s="2">
        <v>608823</v>
      </c>
      <c r="AK43" s="2">
        <v>609508</v>
      </c>
      <c r="AL43" s="2">
        <v>610070</v>
      </c>
      <c r="AM43" s="2">
        <v>610606</v>
      </c>
      <c r="AN43" s="2">
        <v>611118</v>
      </c>
      <c r="AO43" s="2">
        <v>611625</v>
      </c>
      <c r="AP43" s="2">
        <v>612114</v>
      </c>
      <c r="AQ43" s="2">
        <v>612556</v>
      </c>
      <c r="AR43" s="2">
        <v>612955</v>
      </c>
      <c r="AS43" s="2">
        <v>613326</v>
      </c>
      <c r="AT43" s="2">
        <v>613666</v>
      </c>
      <c r="AU43" s="2">
        <v>613990</v>
      </c>
      <c r="AV43" s="2">
        <v>614271</v>
      </c>
      <c r="AW43" s="2">
        <v>614506</v>
      </c>
      <c r="AX43" s="2">
        <v>614674</v>
      </c>
      <c r="AY43" s="2">
        <v>614776</v>
      </c>
      <c r="AZ43" s="2">
        <v>614804</v>
      </c>
      <c r="BA43" s="2">
        <v>614732</v>
      </c>
      <c r="BB43" s="2">
        <v>614574</v>
      </c>
      <c r="BC43" s="2">
        <v>614328</v>
      </c>
      <c r="BD43" s="2">
        <v>613989</v>
      </c>
      <c r="BE43" s="2">
        <v>613568</v>
      </c>
      <c r="BF43" s="2">
        <v>613070</v>
      </c>
      <c r="BG43" s="2">
        <v>612509</v>
      </c>
      <c r="BH43" s="2">
        <v>611881</v>
      </c>
      <c r="BI43" s="2">
        <v>611203</v>
      </c>
      <c r="BJ43" s="2">
        <v>610474</v>
      </c>
      <c r="BK43" s="2">
        <v>609714</v>
      </c>
      <c r="BL43" s="2">
        <v>608911</v>
      </c>
      <c r="BM43" s="2">
        <v>608086</v>
      </c>
      <c r="BN43" s="2">
        <v>607260</v>
      </c>
      <c r="BO43" s="2">
        <v>606432</v>
      </c>
      <c r="BP43" s="2">
        <v>605610</v>
      </c>
      <c r="BQ43" s="2">
        <v>604820</v>
      </c>
      <c r="BR43" s="2">
        <v>604064</v>
      </c>
      <c r="BS43" s="2">
        <v>603368</v>
      </c>
      <c r="BT43" s="2">
        <v>602728</v>
      </c>
      <c r="BU43" s="2">
        <v>602162</v>
      </c>
      <c r="BV43" s="2">
        <v>601656</v>
      </c>
      <c r="BW43" s="2">
        <v>601241</v>
      </c>
      <c r="BX43" s="2">
        <v>600900</v>
      </c>
      <c r="BY43" s="2">
        <v>600658</v>
      </c>
      <c r="BZ43" s="2">
        <v>600483</v>
      </c>
      <c r="CA43" s="2">
        <v>600376</v>
      </c>
      <c r="CB43" s="2">
        <v>600333</v>
      </c>
      <c r="CC43" s="2">
        <v>600341</v>
      </c>
    </row>
    <row r="44" spans="1:82" x14ac:dyDescent="0.25">
      <c r="A44" s="2" t="str">
        <f>"Natuurlijk saldo"</f>
        <v>Natuurlijk saldo</v>
      </c>
      <c r="B44" s="2">
        <v>1439</v>
      </c>
      <c r="C44" s="2">
        <v>1271</v>
      </c>
      <c r="D44" s="2">
        <v>736</v>
      </c>
      <c r="E44" s="2">
        <v>476</v>
      </c>
      <c r="F44" s="2">
        <v>344</v>
      </c>
      <c r="G44" s="2">
        <v>255</v>
      </c>
      <c r="H44" s="2">
        <v>70</v>
      </c>
      <c r="I44" s="2">
        <v>153</v>
      </c>
      <c r="J44" s="2">
        <v>-160</v>
      </c>
      <c r="K44" s="2">
        <v>-57</v>
      </c>
      <c r="L44" s="2">
        <v>-220</v>
      </c>
      <c r="M44" s="2">
        <v>-519</v>
      </c>
      <c r="N44" s="2">
        <v>-643</v>
      </c>
      <c r="O44" s="2">
        <v>-118</v>
      </c>
      <c r="P44" s="2">
        <v>-224</v>
      </c>
      <c r="Q44" s="2">
        <v>20</v>
      </c>
      <c r="R44" s="2">
        <v>129</v>
      </c>
      <c r="S44" s="2">
        <v>29</v>
      </c>
      <c r="T44" s="2">
        <v>-236</v>
      </c>
      <c r="U44" s="2">
        <v>-245</v>
      </c>
      <c r="V44" s="2">
        <v>-192</v>
      </c>
      <c r="W44" s="2">
        <v>-586</v>
      </c>
      <c r="X44" s="2">
        <v>-786</v>
      </c>
      <c r="Y44" s="2">
        <v>-587</v>
      </c>
      <c r="Z44" s="2">
        <v>-1177</v>
      </c>
      <c r="AA44" s="2">
        <v>-772</v>
      </c>
      <c r="AB44" s="2">
        <v>-1332</v>
      </c>
      <c r="AC44" s="2">
        <v>-1306</v>
      </c>
      <c r="AD44" s="2">
        <v>-1248</v>
      </c>
      <c r="AE44" s="2">
        <v>-1202</v>
      </c>
      <c r="AF44" s="2">
        <v>-1179</v>
      </c>
      <c r="AG44" s="2">
        <v>-1159</v>
      </c>
      <c r="AH44" s="2">
        <v>-1145</v>
      </c>
      <c r="AI44" s="2">
        <v>-1143</v>
      </c>
      <c r="AJ44" s="2">
        <v>-1142</v>
      </c>
      <c r="AK44" s="2">
        <v>-1140</v>
      </c>
      <c r="AL44" s="2">
        <v>-1132</v>
      </c>
      <c r="AM44" s="2">
        <v>-1114</v>
      </c>
      <c r="AN44" s="2">
        <v>-1076</v>
      </c>
      <c r="AO44" s="2">
        <v>-1026</v>
      </c>
      <c r="AP44" s="2">
        <v>-1045</v>
      </c>
      <c r="AQ44" s="2">
        <v>-1067</v>
      </c>
      <c r="AR44" s="2">
        <v>-1079</v>
      </c>
      <c r="AS44" s="2">
        <v>-1094</v>
      </c>
      <c r="AT44" s="2">
        <v>-1114</v>
      </c>
      <c r="AU44" s="2">
        <v>-1143</v>
      </c>
      <c r="AV44" s="2">
        <v>-1185</v>
      </c>
      <c r="AW44" s="2">
        <v>-1234</v>
      </c>
      <c r="AX44" s="2">
        <v>-1291</v>
      </c>
      <c r="AY44" s="2">
        <v>-1360</v>
      </c>
      <c r="AZ44" s="2">
        <v>-1440</v>
      </c>
      <c r="BA44" s="2">
        <v>-1517</v>
      </c>
      <c r="BB44" s="2">
        <v>-1597</v>
      </c>
      <c r="BC44" s="2">
        <v>-1676</v>
      </c>
      <c r="BD44" s="2">
        <v>-1739</v>
      </c>
      <c r="BE44" s="2">
        <v>-1806</v>
      </c>
      <c r="BF44" s="2">
        <v>-1861</v>
      </c>
      <c r="BG44" s="2">
        <v>-1915</v>
      </c>
      <c r="BH44" s="2">
        <v>-1955</v>
      </c>
      <c r="BI44" s="2">
        <v>-1991</v>
      </c>
      <c r="BJ44" s="2">
        <v>-2021</v>
      </c>
      <c r="BK44" s="2">
        <v>-2046</v>
      </c>
      <c r="BL44" s="2">
        <v>-2060</v>
      </c>
      <c r="BM44" s="2">
        <v>-2058</v>
      </c>
      <c r="BN44" s="2">
        <v>-2048</v>
      </c>
      <c r="BO44" s="2">
        <v>-2026</v>
      </c>
      <c r="BP44" s="2">
        <v>-1989</v>
      </c>
      <c r="BQ44" s="2">
        <v>-1944</v>
      </c>
      <c r="BR44" s="2">
        <v>-1884</v>
      </c>
      <c r="BS44" s="2">
        <v>-1817</v>
      </c>
      <c r="BT44" s="2">
        <v>-1744</v>
      </c>
      <c r="BU44" s="2">
        <v>-1670</v>
      </c>
      <c r="BV44" s="2">
        <v>-1584</v>
      </c>
      <c r="BW44" s="2">
        <v>-1501</v>
      </c>
      <c r="BX44" s="2">
        <v>-1422</v>
      </c>
      <c r="BY44" s="2">
        <v>-1356</v>
      </c>
      <c r="BZ44" s="2">
        <v>-1289</v>
      </c>
      <c r="CA44" s="2">
        <v>-1228</v>
      </c>
      <c r="CB44" s="2">
        <v>-1183</v>
      </c>
      <c r="CC44" s="2">
        <v>-1144</v>
      </c>
    </row>
    <row r="45" spans="1:82" x14ac:dyDescent="0.25">
      <c r="A45" s="2" t="str">
        <f>"Geboorten"</f>
        <v>Geboorten</v>
      </c>
      <c r="B45" s="2">
        <v>6754</v>
      </c>
      <c r="C45" s="2">
        <v>6712</v>
      </c>
      <c r="D45" s="2">
        <v>6564</v>
      </c>
      <c r="E45" s="2">
        <v>6129</v>
      </c>
      <c r="F45" s="2">
        <v>5949</v>
      </c>
      <c r="G45" s="2">
        <v>6016</v>
      </c>
      <c r="H45" s="2">
        <v>5705</v>
      </c>
      <c r="I45" s="2">
        <v>5693</v>
      </c>
      <c r="J45" s="2">
        <v>5488</v>
      </c>
      <c r="K45" s="2">
        <v>5531</v>
      </c>
      <c r="L45" s="2">
        <v>5383</v>
      </c>
      <c r="M45" s="2">
        <v>5201</v>
      </c>
      <c r="N45" s="2">
        <v>5143</v>
      </c>
      <c r="O45" s="2">
        <v>5294</v>
      </c>
      <c r="P45" s="2">
        <v>5421</v>
      </c>
      <c r="Q45" s="2">
        <v>5539</v>
      </c>
      <c r="R45" s="2">
        <v>5653</v>
      </c>
      <c r="S45" s="2">
        <v>5857</v>
      </c>
      <c r="T45" s="2">
        <v>5669</v>
      </c>
      <c r="U45" s="2">
        <v>5759</v>
      </c>
      <c r="V45" s="2">
        <v>5651</v>
      </c>
      <c r="W45" s="2">
        <v>5526</v>
      </c>
      <c r="X45" s="2">
        <v>5442</v>
      </c>
      <c r="Y45" s="2">
        <v>5387</v>
      </c>
      <c r="Z45" s="2">
        <v>5261</v>
      </c>
      <c r="AA45" s="2">
        <v>5434</v>
      </c>
      <c r="AB45" s="2">
        <v>5181</v>
      </c>
      <c r="AC45" s="2">
        <v>5241</v>
      </c>
      <c r="AD45" s="2">
        <v>5324</v>
      </c>
      <c r="AE45" s="2">
        <v>5389</v>
      </c>
      <c r="AF45" s="2">
        <v>5427</v>
      </c>
      <c r="AG45" s="2">
        <v>5456</v>
      </c>
      <c r="AH45" s="2">
        <v>5473</v>
      </c>
      <c r="AI45" s="2">
        <v>5476</v>
      </c>
      <c r="AJ45" s="2">
        <v>5476</v>
      </c>
      <c r="AK45" s="2">
        <v>5477</v>
      </c>
      <c r="AL45" s="2">
        <v>5485</v>
      </c>
      <c r="AM45" s="2">
        <v>5504</v>
      </c>
      <c r="AN45" s="2">
        <v>5545</v>
      </c>
      <c r="AO45" s="2">
        <v>5601</v>
      </c>
      <c r="AP45" s="2">
        <v>5594</v>
      </c>
      <c r="AQ45" s="2">
        <v>5592</v>
      </c>
      <c r="AR45" s="2">
        <v>5604</v>
      </c>
      <c r="AS45" s="2">
        <v>5620</v>
      </c>
      <c r="AT45" s="2">
        <v>5638</v>
      </c>
      <c r="AU45" s="2">
        <v>5649</v>
      </c>
      <c r="AV45" s="2">
        <v>5656</v>
      </c>
      <c r="AW45" s="2">
        <v>5656</v>
      </c>
      <c r="AX45" s="2">
        <v>5649</v>
      </c>
      <c r="AY45" s="2">
        <v>5635</v>
      </c>
      <c r="AZ45" s="2">
        <v>5613</v>
      </c>
      <c r="BA45" s="2">
        <v>5594</v>
      </c>
      <c r="BB45" s="2">
        <v>5572</v>
      </c>
      <c r="BC45" s="2">
        <v>5550</v>
      </c>
      <c r="BD45" s="2">
        <v>5541</v>
      </c>
      <c r="BE45" s="2">
        <v>5528</v>
      </c>
      <c r="BF45" s="2">
        <v>5522</v>
      </c>
      <c r="BG45" s="2">
        <v>5519</v>
      </c>
      <c r="BH45" s="2">
        <v>5524</v>
      </c>
      <c r="BI45" s="2">
        <v>5530</v>
      </c>
      <c r="BJ45" s="2">
        <v>5539</v>
      </c>
      <c r="BK45" s="2">
        <v>5544</v>
      </c>
      <c r="BL45" s="2">
        <v>5555</v>
      </c>
      <c r="BM45" s="2">
        <v>5564</v>
      </c>
      <c r="BN45" s="2">
        <v>5578</v>
      </c>
      <c r="BO45" s="2">
        <v>5592</v>
      </c>
      <c r="BP45" s="2">
        <v>5605</v>
      </c>
      <c r="BQ45" s="2">
        <v>5619</v>
      </c>
      <c r="BR45" s="2">
        <v>5630</v>
      </c>
      <c r="BS45" s="2">
        <v>5641</v>
      </c>
      <c r="BT45" s="2">
        <v>5650</v>
      </c>
      <c r="BU45" s="2">
        <v>5654</v>
      </c>
      <c r="BV45" s="2">
        <v>5660</v>
      </c>
      <c r="BW45" s="2">
        <v>5662</v>
      </c>
      <c r="BX45" s="2">
        <v>5663</v>
      </c>
      <c r="BY45" s="2">
        <v>5656</v>
      </c>
      <c r="BZ45" s="2">
        <v>5652</v>
      </c>
      <c r="CA45" s="2">
        <v>5648</v>
      </c>
      <c r="CB45" s="2">
        <v>5637</v>
      </c>
      <c r="CC45" s="2">
        <v>5627</v>
      </c>
    </row>
    <row r="46" spans="1:82" x14ac:dyDescent="0.25">
      <c r="A46" s="2" t="str">
        <f>"Overlijdens"</f>
        <v>Overlijdens</v>
      </c>
      <c r="B46" s="2">
        <v>5315</v>
      </c>
      <c r="C46" s="2">
        <v>5441</v>
      </c>
      <c r="D46" s="2">
        <v>5828</v>
      </c>
      <c r="E46" s="2">
        <v>5653</v>
      </c>
      <c r="F46" s="2">
        <v>5605</v>
      </c>
      <c r="G46" s="2">
        <v>5761</v>
      </c>
      <c r="H46" s="2">
        <v>5635</v>
      </c>
      <c r="I46" s="2">
        <v>5540</v>
      </c>
      <c r="J46" s="2">
        <v>5648</v>
      </c>
      <c r="K46" s="2">
        <v>5588</v>
      </c>
      <c r="L46" s="2">
        <v>5603</v>
      </c>
      <c r="M46" s="2">
        <v>5720</v>
      </c>
      <c r="N46" s="2">
        <v>5786</v>
      </c>
      <c r="O46" s="2">
        <v>5412</v>
      </c>
      <c r="P46" s="2">
        <v>5645</v>
      </c>
      <c r="Q46" s="2">
        <v>5519</v>
      </c>
      <c r="R46" s="2">
        <v>5524</v>
      </c>
      <c r="S46" s="2">
        <v>5828</v>
      </c>
      <c r="T46" s="2">
        <v>5905</v>
      </c>
      <c r="U46" s="2">
        <v>6004</v>
      </c>
      <c r="V46" s="2">
        <v>5843</v>
      </c>
      <c r="W46" s="2">
        <v>6112</v>
      </c>
      <c r="X46" s="2">
        <v>6228</v>
      </c>
      <c r="Y46" s="2">
        <v>5974</v>
      </c>
      <c r="Z46" s="2">
        <v>6438</v>
      </c>
      <c r="AA46" s="2">
        <v>6206</v>
      </c>
      <c r="AB46" s="2">
        <v>6513</v>
      </c>
      <c r="AC46" s="2">
        <v>6547</v>
      </c>
      <c r="AD46" s="2">
        <v>6572</v>
      </c>
      <c r="AE46" s="2">
        <v>6591</v>
      </c>
      <c r="AF46" s="2">
        <v>6606</v>
      </c>
      <c r="AG46" s="2">
        <v>6615</v>
      </c>
      <c r="AH46" s="2">
        <v>6618</v>
      </c>
      <c r="AI46" s="2">
        <v>6619</v>
      </c>
      <c r="AJ46" s="2">
        <v>6618</v>
      </c>
      <c r="AK46" s="2">
        <v>6617</v>
      </c>
      <c r="AL46" s="2">
        <v>6617</v>
      </c>
      <c r="AM46" s="2">
        <v>6618</v>
      </c>
      <c r="AN46" s="2">
        <v>6621</v>
      </c>
      <c r="AO46" s="2">
        <v>6627</v>
      </c>
      <c r="AP46" s="2">
        <v>6639</v>
      </c>
      <c r="AQ46" s="2">
        <v>6659</v>
      </c>
      <c r="AR46" s="2">
        <v>6683</v>
      </c>
      <c r="AS46" s="2">
        <v>6714</v>
      </c>
      <c r="AT46" s="2">
        <v>6752</v>
      </c>
      <c r="AU46" s="2">
        <v>6792</v>
      </c>
      <c r="AV46" s="2">
        <v>6841</v>
      </c>
      <c r="AW46" s="2">
        <v>6890</v>
      </c>
      <c r="AX46" s="2">
        <v>6940</v>
      </c>
      <c r="AY46" s="2">
        <v>6995</v>
      </c>
      <c r="AZ46" s="2">
        <v>7053</v>
      </c>
      <c r="BA46" s="2">
        <v>7111</v>
      </c>
      <c r="BB46" s="2">
        <v>7169</v>
      </c>
      <c r="BC46" s="2">
        <v>7226</v>
      </c>
      <c r="BD46" s="2">
        <v>7280</v>
      </c>
      <c r="BE46" s="2">
        <v>7334</v>
      </c>
      <c r="BF46" s="2">
        <v>7383</v>
      </c>
      <c r="BG46" s="2">
        <v>7434</v>
      </c>
      <c r="BH46" s="2">
        <v>7479</v>
      </c>
      <c r="BI46" s="2">
        <v>7521</v>
      </c>
      <c r="BJ46" s="2">
        <v>7560</v>
      </c>
      <c r="BK46" s="2">
        <v>7590</v>
      </c>
      <c r="BL46" s="2">
        <v>7615</v>
      </c>
      <c r="BM46" s="2">
        <v>7622</v>
      </c>
      <c r="BN46" s="2">
        <v>7626</v>
      </c>
      <c r="BO46" s="2">
        <v>7618</v>
      </c>
      <c r="BP46" s="2">
        <v>7594</v>
      </c>
      <c r="BQ46" s="2">
        <v>7563</v>
      </c>
      <c r="BR46" s="2">
        <v>7514</v>
      </c>
      <c r="BS46" s="2">
        <v>7458</v>
      </c>
      <c r="BT46" s="2">
        <v>7394</v>
      </c>
      <c r="BU46" s="2">
        <v>7324</v>
      </c>
      <c r="BV46" s="2">
        <v>7244</v>
      </c>
      <c r="BW46" s="2">
        <v>7163</v>
      </c>
      <c r="BX46" s="2">
        <v>7085</v>
      </c>
      <c r="BY46" s="2">
        <v>7012</v>
      </c>
      <c r="BZ46" s="2">
        <v>6941</v>
      </c>
      <c r="CA46" s="2">
        <v>6876</v>
      </c>
      <c r="CB46" s="2">
        <v>6820</v>
      </c>
      <c r="CC46" s="2">
        <v>6771</v>
      </c>
    </row>
    <row r="47" spans="1:82" x14ac:dyDescent="0.25">
      <c r="A47" s="2" t="str">
        <f>"Intern migratiesaldo"</f>
        <v>Intern migratiesaldo</v>
      </c>
      <c r="B47" s="2">
        <v>570</v>
      </c>
      <c r="C47" s="2">
        <v>586</v>
      </c>
      <c r="D47" s="2">
        <v>457</v>
      </c>
      <c r="E47" s="2">
        <v>257</v>
      </c>
      <c r="F47" s="2">
        <v>507</v>
      </c>
      <c r="G47" s="2">
        <v>162</v>
      </c>
      <c r="H47" s="2">
        <v>266</v>
      </c>
      <c r="I47" s="2">
        <v>575</v>
      </c>
      <c r="J47" s="2">
        <v>631</v>
      </c>
      <c r="K47" s="2">
        <v>655</v>
      </c>
      <c r="L47" s="2">
        <v>877</v>
      </c>
      <c r="M47" s="2">
        <v>656</v>
      </c>
      <c r="N47" s="2">
        <v>851</v>
      </c>
      <c r="O47" s="2">
        <v>959</v>
      </c>
      <c r="P47" s="2">
        <v>669</v>
      </c>
      <c r="Q47" s="2">
        <v>550</v>
      </c>
      <c r="R47" s="2">
        <v>648</v>
      </c>
      <c r="S47" s="2">
        <v>877</v>
      </c>
      <c r="T47" s="2">
        <v>431</v>
      </c>
      <c r="U47" s="2">
        <v>793</v>
      </c>
      <c r="V47" s="2">
        <v>582</v>
      </c>
      <c r="W47" s="2">
        <v>427</v>
      </c>
      <c r="X47" s="2">
        <v>732</v>
      </c>
      <c r="Y47" s="2">
        <v>718</v>
      </c>
      <c r="Z47" s="2">
        <v>352</v>
      </c>
      <c r="AA47" s="2">
        <v>735</v>
      </c>
      <c r="AB47" s="2">
        <v>1001</v>
      </c>
      <c r="AC47" s="2">
        <v>757</v>
      </c>
      <c r="AD47" s="2">
        <v>777</v>
      </c>
      <c r="AE47" s="2">
        <v>798</v>
      </c>
      <c r="AF47" s="2">
        <v>783</v>
      </c>
      <c r="AG47" s="2">
        <v>806</v>
      </c>
      <c r="AH47" s="2">
        <v>818</v>
      </c>
      <c r="AI47" s="2">
        <v>818</v>
      </c>
      <c r="AJ47" s="2">
        <v>836</v>
      </c>
      <c r="AK47" s="2">
        <v>833</v>
      </c>
      <c r="AL47" s="2">
        <v>826</v>
      </c>
      <c r="AM47" s="2">
        <v>818</v>
      </c>
      <c r="AN47" s="2">
        <v>807</v>
      </c>
      <c r="AO47" s="2">
        <v>781</v>
      </c>
      <c r="AP47" s="2">
        <v>759</v>
      </c>
      <c r="AQ47" s="2">
        <v>732</v>
      </c>
      <c r="AR47" s="2">
        <v>720</v>
      </c>
      <c r="AS47" s="2">
        <v>704</v>
      </c>
      <c r="AT47" s="2">
        <v>705</v>
      </c>
      <c r="AU47" s="2">
        <v>710</v>
      </c>
      <c r="AV47" s="2">
        <v>725</v>
      </c>
      <c r="AW47" s="2">
        <v>728</v>
      </c>
      <c r="AX47" s="2">
        <v>736</v>
      </c>
      <c r="AY47" s="2">
        <v>743</v>
      </c>
      <c r="AZ47" s="2">
        <v>744</v>
      </c>
      <c r="BA47" s="2">
        <v>744</v>
      </c>
      <c r="BB47" s="2">
        <v>741</v>
      </c>
      <c r="BC47" s="2">
        <v>739</v>
      </c>
      <c r="BD47" s="2">
        <v>731</v>
      </c>
      <c r="BE47" s="2">
        <v>726</v>
      </c>
      <c r="BF47" s="2">
        <v>722</v>
      </c>
      <c r="BG47" s="2">
        <v>719</v>
      </c>
      <c r="BH47" s="2">
        <v>718</v>
      </c>
      <c r="BI47" s="2">
        <v>708</v>
      </c>
      <c r="BJ47" s="2">
        <v>712</v>
      </c>
      <c r="BK47" s="2">
        <v>700</v>
      </c>
      <c r="BL47" s="2">
        <v>696</v>
      </c>
      <c r="BM47" s="2">
        <v>694</v>
      </c>
      <c r="BN47" s="2">
        <v>691</v>
      </c>
      <c r="BO47" s="2">
        <v>679</v>
      </c>
      <c r="BP47" s="2">
        <v>676</v>
      </c>
      <c r="BQ47" s="2">
        <v>671</v>
      </c>
      <c r="BR47" s="2">
        <v>677</v>
      </c>
      <c r="BS47" s="2">
        <v>672</v>
      </c>
      <c r="BT47" s="2">
        <v>672</v>
      </c>
      <c r="BU47" s="2">
        <v>665</v>
      </c>
      <c r="BV47" s="2">
        <v>671</v>
      </c>
      <c r="BW47" s="2">
        <v>672</v>
      </c>
      <c r="BX47" s="2">
        <v>687</v>
      </c>
      <c r="BY47" s="2">
        <v>692</v>
      </c>
      <c r="BZ47" s="2">
        <v>696</v>
      </c>
      <c r="CA47" s="2">
        <v>704</v>
      </c>
      <c r="CB47" s="2">
        <v>708</v>
      </c>
      <c r="CC47" s="2">
        <v>714</v>
      </c>
    </row>
    <row r="48" spans="1:82" x14ac:dyDescent="0.25">
      <c r="A48" s="2" t="str">
        <f>"Interne immigratie"</f>
        <v>Interne immigratie</v>
      </c>
      <c r="B48" s="2">
        <v>4007</v>
      </c>
      <c r="C48" s="2">
        <v>4210</v>
      </c>
      <c r="D48" s="2">
        <v>4250</v>
      </c>
      <c r="E48" s="2">
        <v>4149</v>
      </c>
      <c r="F48" s="2">
        <v>4253</v>
      </c>
      <c r="G48" s="2">
        <v>4220</v>
      </c>
      <c r="H48" s="2">
        <v>4288</v>
      </c>
      <c r="I48" s="2">
        <v>4519</v>
      </c>
      <c r="J48" s="2">
        <v>4625</v>
      </c>
      <c r="K48" s="2">
        <v>4589</v>
      </c>
      <c r="L48" s="2">
        <v>4981</v>
      </c>
      <c r="M48" s="2">
        <v>4967</v>
      </c>
      <c r="N48" s="2">
        <v>5080</v>
      </c>
      <c r="O48" s="2">
        <v>5242</v>
      </c>
      <c r="P48" s="2">
        <v>5290</v>
      </c>
      <c r="Q48" s="2">
        <v>5380</v>
      </c>
      <c r="R48" s="2">
        <v>5500</v>
      </c>
      <c r="S48" s="2">
        <v>5682</v>
      </c>
      <c r="T48" s="2">
        <v>5426</v>
      </c>
      <c r="U48" s="2">
        <v>5872</v>
      </c>
      <c r="V48" s="2">
        <v>5917</v>
      </c>
      <c r="W48" s="2">
        <v>5752</v>
      </c>
      <c r="X48" s="2">
        <v>5865</v>
      </c>
      <c r="Y48" s="2">
        <v>6075</v>
      </c>
      <c r="Z48" s="2">
        <v>5698</v>
      </c>
      <c r="AA48" s="2">
        <v>6211</v>
      </c>
      <c r="AB48" s="2">
        <v>6486</v>
      </c>
      <c r="AC48" s="2">
        <v>6225</v>
      </c>
      <c r="AD48" s="2">
        <v>6248</v>
      </c>
      <c r="AE48" s="2">
        <v>6277</v>
      </c>
      <c r="AF48" s="2">
        <v>6290</v>
      </c>
      <c r="AG48" s="2">
        <v>6315</v>
      </c>
      <c r="AH48" s="2">
        <v>6334</v>
      </c>
      <c r="AI48" s="2">
        <v>6348</v>
      </c>
      <c r="AJ48" s="2">
        <v>6365</v>
      </c>
      <c r="AK48" s="2">
        <v>6369</v>
      </c>
      <c r="AL48" s="2">
        <v>6380</v>
      </c>
      <c r="AM48" s="2">
        <v>6390</v>
      </c>
      <c r="AN48" s="2">
        <v>6407</v>
      </c>
      <c r="AO48" s="2">
        <v>6413</v>
      </c>
      <c r="AP48" s="2">
        <v>6428</v>
      </c>
      <c r="AQ48" s="2">
        <v>6434</v>
      </c>
      <c r="AR48" s="2">
        <v>6449</v>
      </c>
      <c r="AS48" s="2">
        <v>6457</v>
      </c>
      <c r="AT48" s="2">
        <v>6475</v>
      </c>
      <c r="AU48" s="2">
        <v>6487</v>
      </c>
      <c r="AV48" s="2">
        <v>6499</v>
      </c>
      <c r="AW48" s="2">
        <v>6499</v>
      </c>
      <c r="AX48" s="2">
        <v>6503</v>
      </c>
      <c r="AY48" s="2">
        <v>6503</v>
      </c>
      <c r="AZ48" s="2">
        <v>6512</v>
      </c>
      <c r="BA48" s="2">
        <v>6509</v>
      </c>
      <c r="BB48" s="2">
        <v>6519</v>
      </c>
      <c r="BC48" s="2">
        <v>6527</v>
      </c>
      <c r="BD48" s="2">
        <v>6543</v>
      </c>
      <c r="BE48" s="2">
        <v>6549</v>
      </c>
      <c r="BF48" s="2">
        <v>6568</v>
      </c>
      <c r="BG48" s="2">
        <v>6581</v>
      </c>
      <c r="BH48" s="2">
        <v>6599</v>
      </c>
      <c r="BI48" s="2">
        <v>6610</v>
      </c>
      <c r="BJ48" s="2">
        <v>6629</v>
      </c>
      <c r="BK48" s="2">
        <v>6639</v>
      </c>
      <c r="BL48" s="2">
        <v>6665</v>
      </c>
      <c r="BM48" s="2">
        <v>6675</v>
      </c>
      <c r="BN48" s="2">
        <v>6695</v>
      </c>
      <c r="BO48" s="2">
        <v>6703</v>
      </c>
      <c r="BP48" s="2">
        <v>6722</v>
      </c>
      <c r="BQ48" s="2">
        <v>6738</v>
      </c>
      <c r="BR48" s="2">
        <v>6758</v>
      </c>
      <c r="BS48" s="2">
        <v>6769</v>
      </c>
      <c r="BT48" s="2">
        <v>6787</v>
      </c>
      <c r="BU48" s="2">
        <v>6797</v>
      </c>
      <c r="BV48" s="2">
        <v>6814</v>
      </c>
      <c r="BW48" s="2">
        <v>6829</v>
      </c>
      <c r="BX48" s="2">
        <v>6850</v>
      </c>
      <c r="BY48" s="2">
        <v>6869</v>
      </c>
      <c r="BZ48" s="2">
        <v>6880</v>
      </c>
      <c r="CA48" s="2">
        <v>6897</v>
      </c>
      <c r="CB48" s="2">
        <v>6907</v>
      </c>
      <c r="CC48" s="2">
        <v>6922</v>
      </c>
    </row>
    <row r="49" spans="1:81" x14ac:dyDescent="0.25">
      <c r="A49" s="2" t="str">
        <f>"Interne emigratie"</f>
        <v>Interne emigratie</v>
      </c>
      <c r="B49" s="2">
        <v>3437</v>
      </c>
      <c r="C49" s="2">
        <v>3624</v>
      </c>
      <c r="D49" s="2">
        <v>3793</v>
      </c>
      <c r="E49" s="2">
        <v>3892</v>
      </c>
      <c r="F49" s="2">
        <v>3746</v>
      </c>
      <c r="G49" s="2">
        <v>4058</v>
      </c>
      <c r="H49" s="2">
        <v>4022</v>
      </c>
      <c r="I49" s="2">
        <v>3944</v>
      </c>
      <c r="J49" s="2">
        <v>3994</v>
      </c>
      <c r="K49" s="2">
        <v>3934</v>
      </c>
      <c r="L49" s="2">
        <v>4104</v>
      </c>
      <c r="M49" s="2">
        <v>4311</v>
      </c>
      <c r="N49" s="2">
        <v>4229</v>
      </c>
      <c r="O49" s="2">
        <v>4283</v>
      </c>
      <c r="P49" s="2">
        <v>4621</v>
      </c>
      <c r="Q49" s="2">
        <v>4830</v>
      </c>
      <c r="R49" s="2">
        <v>4852</v>
      </c>
      <c r="S49" s="2">
        <v>4805</v>
      </c>
      <c r="T49" s="2">
        <v>4995</v>
      </c>
      <c r="U49" s="2">
        <v>5079</v>
      </c>
      <c r="V49" s="2">
        <v>5335</v>
      </c>
      <c r="W49" s="2">
        <v>5325</v>
      </c>
      <c r="X49" s="2">
        <v>5133</v>
      </c>
      <c r="Y49" s="2">
        <v>5357</v>
      </c>
      <c r="Z49" s="2">
        <v>5346</v>
      </c>
      <c r="AA49" s="2">
        <v>5476</v>
      </c>
      <c r="AB49" s="2">
        <v>5485</v>
      </c>
      <c r="AC49" s="2">
        <v>5468</v>
      </c>
      <c r="AD49" s="2">
        <v>5471</v>
      </c>
      <c r="AE49" s="2">
        <v>5479</v>
      </c>
      <c r="AF49" s="2">
        <v>5507</v>
      </c>
      <c r="AG49" s="2">
        <v>5509</v>
      </c>
      <c r="AH49" s="2">
        <v>5516</v>
      </c>
      <c r="AI49" s="2">
        <v>5530</v>
      </c>
      <c r="AJ49" s="2">
        <v>5529</v>
      </c>
      <c r="AK49" s="2">
        <v>5536</v>
      </c>
      <c r="AL49" s="2">
        <v>5554</v>
      </c>
      <c r="AM49" s="2">
        <v>5572</v>
      </c>
      <c r="AN49" s="2">
        <v>5600</v>
      </c>
      <c r="AO49" s="2">
        <v>5632</v>
      </c>
      <c r="AP49" s="2">
        <v>5669</v>
      </c>
      <c r="AQ49" s="2">
        <v>5702</v>
      </c>
      <c r="AR49" s="2">
        <v>5729</v>
      </c>
      <c r="AS49" s="2">
        <v>5753</v>
      </c>
      <c r="AT49" s="2">
        <v>5770</v>
      </c>
      <c r="AU49" s="2">
        <v>5777</v>
      </c>
      <c r="AV49" s="2">
        <v>5774</v>
      </c>
      <c r="AW49" s="2">
        <v>5771</v>
      </c>
      <c r="AX49" s="2">
        <v>5767</v>
      </c>
      <c r="AY49" s="2">
        <v>5760</v>
      </c>
      <c r="AZ49" s="2">
        <v>5768</v>
      </c>
      <c r="BA49" s="2">
        <v>5765</v>
      </c>
      <c r="BB49" s="2">
        <v>5778</v>
      </c>
      <c r="BC49" s="2">
        <v>5788</v>
      </c>
      <c r="BD49" s="2">
        <v>5812</v>
      </c>
      <c r="BE49" s="2">
        <v>5823</v>
      </c>
      <c r="BF49" s="2">
        <v>5846</v>
      </c>
      <c r="BG49" s="2">
        <v>5862</v>
      </c>
      <c r="BH49" s="2">
        <v>5881</v>
      </c>
      <c r="BI49" s="2">
        <v>5902</v>
      </c>
      <c r="BJ49" s="2">
        <v>5917</v>
      </c>
      <c r="BK49" s="2">
        <v>5939</v>
      </c>
      <c r="BL49" s="2">
        <v>5969</v>
      </c>
      <c r="BM49" s="2">
        <v>5981</v>
      </c>
      <c r="BN49" s="2">
        <v>6004</v>
      </c>
      <c r="BO49" s="2">
        <v>6024</v>
      </c>
      <c r="BP49" s="2">
        <v>6046</v>
      </c>
      <c r="BQ49" s="2">
        <v>6067</v>
      </c>
      <c r="BR49" s="2">
        <v>6081</v>
      </c>
      <c r="BS49" s="2">
        <v>6097</v>
      </c>
      <c r="BT49" s="2">
        <v>6115</v>
      </c>
      <c r="BU49" s="2">
        <v>6132</v>
      </c>
      <c r="BV49" s="2">
        <v>6143</v>
      </c>
      <c r="BW49" s="2">
        <v>6157</v>
      </c>
      <c r="BX49" s="2">
        <v>6163</v>
      </c>
      <c r="BY49" s="2">
        <v>6177</v>
      </c>
      <c r="BZ49" s="2">
        <v>6184</v>
      </c>
      <c r="CA49" s="2">
        <v>6193</v>
      </c>
      <c r="CB49" s="2">
        <v>6199</v>
      </c>
      <c r="CC49" s="2">
        <v>6208</v>
      </c>
    </row>
    <row r="50" spans="1:81" x14ac:dyDescent="0.25">
      <c r="A50" s="2" t="str">
        <f>"Extern migratiesaldo"</f>
        <v>Extern migratiesaldo</v>
      </c>
      <c r="B50" s="2">
        <v>501</v>
      </c>
      <c r="C50" s="2">
        <v>529</v>
      </c>
      <c r="D50" s="2">
        <v>261</v>
      </c>
      <c r="E50" s="2">
        <v>314</v>
      </c>
      <c r="F50" s="2">
        <v>364</v>
      </c>
      <c r="G50" s="2">
        <v>222</v>
      </c>
      <c r="H50" s="2">
        <v>158</v>
      </c>
      <c r="I50" s="2">
        <v>264</v>
      </c>
      <c r="J50" s="2">
        <v>346</v>
      </c>
      <c r="K50" s="2">
        <v>166</v>
      </c>
      <c r="L50" s="2">
        <v>591</v>
      </c>
      <c r="M50" s="2">
        <v>707</v>
      </c>
      <c r="N50" s="2">
        <v>764</v>
      </c>
      <c r="O50" s="2">
        <v>801</v>
      </c>
      <c r="P50" s="2">
        <v>1171</v>
      </c>
      <c r="Q50" s="2">
        <v>1203</v>
      </c>
      <c r="R50" s="2">
        <v>1285</v>
      </c>
      <c r="S50" s="2">
        <v>1364</v>
      </c>
      <c r="T50" s="2">
        <v>1765</v>
      </c>
      <c r="U50" s="2">
        <v>1879</v>
      </c>
      <c r="V50" s="2">
        <v>1790</v>
      </c>
      <c r="W50" s="2">
        <v>1110</v>
      </c>
      <c r="X50" s="2">
        <v>1163</v>
      </c>
      <c r="Y50" s="2">
        <v>1535</v>
      </c>
      <c r="Z50" s="2">
        <v>1746</v>
      </c>
      <c r="AA50" s="2">
        <v>1950</v>
      </c>
      <c r="AB50" s="2">
        <v>2325</v>
      </c>
      <c r="AC50" s="2">
        <v>1815</v>
      </c>
      <c r="AD50" s="2">
        <v>1754</v>
      </c>
      <c r="AE50" s="2">
        <v>1719</v>
      </c>
      <c r="AF50" s="2">
        <v>1547</v>
      </c>
      <c r="AG50" s="2">
        <v>1397</v>
      </c>
      <c r="AH50" s="2">
        <v>1250</v>
      </c>
      <c r="AI50" s="2">
        <v>1112</v>
      </c>
      <c r="AJ50" s="2">
        <v>991</v>
      </c>
      <c r="AK50" s="2">
        <v>869</v>
      </c>
      <c r="AL50" s="2">
        <v>842</v>
      </c>
      <c r="AM50" s="2">
        <v>808</v>
      </c>
      <c r="AN50" s="2">
        <v>776</v>
      </c>
      <c r="AO50" s="2">
        <v>734</v>
      </c>
      <c r="AP50" s="2">
        <v>728</v>
      </c>
      <c r="AQ50" s="2">
        <v>734</v>
      </c>
      <c r="AR50" s="2">
        <v>730</v>
      </c>
      <c r="AS50" s="2">
        <v>730</v>
      </c>
      <c r="AT50" s="2">
        <v>733</v>
      </c>
      <c r="AU50" s="2">
        <v>714</v>
      </c>
      <c r="AV50" s="2">
        <v>695</v>
      </c>
      <c r="AW50" s="2">
        <v>674</v>
      </c>
      <c r="AX50" s="2">
        <v>657</v>
      </c>
      <c r="AY50" s="2">
        <v>645</v>
      </c>
      <c r="AZ50" s="2">
        <v>624</v>
      </c>
      <c r="BA50" s="2">
        <v>615</v>
      </c>
      <c r="BB50" s="2">
        <v>610</v>
      </c>
      <c r="BC50" s="2">
        <v>598</v>
      </c>
      <c r="BD50" s="2">
        <v>587</v>
      </c>
      <c r="BE50" s="2">
        <v>582</v>
      </c>
      <c r="BF50" s="2">
        <v>578</v>
      </c>
      <c r="BG50" s="2">
        <v>568</v>
      </c>
      <c r="BH50" s="2">
        <v>559</v>
      </c>
      <c r="BI50" s="2">
        <v>554</v>
      </c>
      <c r="BJ50" s="2">
        <v>549</v>
      </c>
      <c r="BK50" s="2">
        <v>543</v>
      </c>
      <c r="BL50" s="2">
        <v>539</v>
      </c>
      <c r="BM50" s="2">
        <v>538</v>
      </c>
      <c r="BN50" s="2">
        <v>529</v>
      </c>
      <c r="BO50" s="2">
        <v>525</v>
      </c>
      <c r="BP50" s="2">
        <v>523</v>
      </c>
      <c r="BQ50" s="2">
        <v>517</v>
      </c>
      <c r="BR50" s="2">
        <v>511</v>
      </c>
      <c r="BS50" s="2">
        <v>505</v>
      </c>
      <c r="BT50" s="2">
        <v>506</v>
      </c>
      <c r="BU50" s="2">
        <v>499</v>
      </c>
      <c r="BV50" s="2">
        <v>498</v>
      </c>
      <c r="BW50" s="2">
        <v>488</v>
      </c>
      <c r="BX50" s="2">
        <v>493</v>
      </c>
      <c r="BY50" s="2">
        <v>489</v>
      </c>
      <c r="BZ50" s="2">
        <v>486</v>
      </c>
      <c r="CA50" s="2">
        <v>481</v>
      </c>
      <c r="CB50" s="2">
        <v>483</v>
      </c>
      <c r="CC50" s="2">
        <v>479</v>
      </c>
    </row>
    <row r="51" spans="1:81" x14ac:dyDescent="0.25">
      <c r="A51" s="2" t="str">
        <f>"Externe immigratie"</f>
        <v>Externe immigratie</v>
      </c>
      <c r="B51" s="2">
        <v>1623</v>
      </c>
      <c r="C51" s="2">
        <v>1679</v>
      </c>
      <c r="D51" s="2">
        <v>1445</v>
      </c>
      <c r="E51" s="2">
        <v>1587</v>
      </c>
      <c r="F51" s="2">
        <v>1508</v>
      </c>
      <c r="G51" s="2">
        <v>1444</v>
      </c>
      <c r="H51" s="2">
        <v>1505</v>
      </c>
      <c r="I51" s="2">
        <v>1627</v>
      </c>
      <c r="J51" s="2">
        <v>1697</v>
      </c>
      <c r="K51" s="2">
        <v>1739</v>
      </c>
      <c r="L51" s="2">
        <v>2180</v>
      </c>
      <c r="M51" s="2">
        <v>2298</v>
      </c>
      <c r="N51" s="2">
        <v>2472</v>
      </c>
      <c r="O51" s="2">
        <v>2438</v>
      </c>
      <c r="P51" s="2">
        <v>2860</v>
      </c>
      <c r="Q51" s="2">
        <v>2922</v>
      </c>
      <c r="R51" s="2">
        <v>3226</v>
      </c>
      <c r="S51" s="2">
        <v>3591</v>
      </c>
      <c r="T51" s="2">
        <v>3914</v>
      </c>
      <c r="U51" s="2">
        <v>3703</v>
      </c>
      <c r="V51" s="2">
        <v>3807</v>
      </c>
      <c r="W51" s="2">
        <v>3470</v>
      </c>
      <c r="X51" s="2">
        <v>3445</v>
      </c>
      <c r="Y51" s="2">
        <v>3843</v>
      </c>
      <c r="Z51" s="2">
        <v>3897</v>
      </c>
      <c r="AA51" s="2">
        <v>4137</v>
      </c>
      <c r="AB51" s="2">
        <v>4586</v>
      </c>
      <c r="AC51" s="2">
        <v>4345</v>
      </c>
      <c r="AD51" s="2">
        <v>4415</v>
      </c>
      <c r="AE51" s="2">
        <v>4491</v>
      </c>
      <c r="AF51" s="2">
        <v>4435</v>
      </c>
      <c r="AG51" s="2">
        <v>4383</v>
      </c>
      <c r="AH51" s="2">
        <v>4331</v>
      </c>
      <c r="AI51" s="2">
        <v>4271</v>
      </c>
      <c r="AJ51" s="2">
        <v>4221</v>
      </c>
      <c r="AK51" s="2">
        <v>4170</v>
      </c>
      <c r="AL51" s="2">
        <v>4127</v>
      </c>
      <c r="AM51" s="2">
        <v>4084</v>
      </c>
      <c r="AN51" s="2">
        <v>4038</v>
      </c>
      <c r="AO51" s="2">
        <v>4000</v>
      </c>
      <c r="AP51" s="2">
        <v>3991</v>
      </c>
      <c r="AQ51" s="2">
        <v>3986</v>
      </c>
      <c r="AR51" s="2">
        <v>3978</v>
      </c>
      <c r="AS51" s="2">
        <v>3974</v>
      </c>
      <c r="AT51" s="2">
        <v>3971</v>
      </c>
      <c r="AU51" s="2">
        <v>3967</v>
      </c>
      <c r="AV51" s="2">
        <v>3963</v>
      </c>
      <c r="AW51" s="2">
        <v>3961</v>
      </c>
      <c r="AX51" s="2">
        <v>3958</v>
      </c>
      <c r="AY51" s="2">
        <v>3955</v>
      </c>
      <c r="AZ51" s="2">
        <v>3951</v>
      </c>
      <c r="BA51" s="2">
        <v>3950</v>
      </c>
      <c r="BB51" s="2">
        <v>3952</v>
      </c>
      <c r="BC51" s="2">
        <v>3952</v>
      </c>
      <c r="BD51" s="2">
        <v>3953</v>
      </c>
      <c r="BE51" s="2">
        <v>3955</v>
      </c>
      <c r="BF51" s="2">
        <v>3960</v>
      </c>
      <c r="BG51" s="2">
        <v>3961</v>
      </c>
      <c r="BH51" s="2">
        <v>3962</v>
      </c>
      <c r="BI51" s="2">
        <v>3967</v>
      </c>
      <c r="BJ51" s="2">
        <v>3974</v>
      </c>
      <c r="BK51" s="2">
        <v>3974</v>
      </c>
      <c r="BL51" s="2">
        <v>3979</v>
      </c>
      <c r="BM51" s="2">
        <v>3985</v>
      </c>
      <c r="BN51" s="2">
        <v>3985</v>
      </c>
      <c r="BO51" s="2">
        <v>3991</v>
      </c>
      <c r="BP51" s="2">
        <v>3994</v>
      </c>
      <c r="BQ51" s="2">
        <v>3998</v>
      </c>
      <c r="BR51" s="2">
        <v>4001</v>
      </c>
      <c r="BS51" s="2">
        <v>4002</v>
      </c>
      <c r="BT51" s="2">
        <v>4006</v>
      </c>
      <c r="BU51" s="2">
        <v>4007</v>
      </c>
      <c r="BV51" s="2">
        <v>4012</v>
      </c>
      <c r="BW51" s="2">
        <v>4010</v>
      </c>
      <c r="BX51" s="2">
        <v>4015</v>
      </c>
      <c r="BY51" s="2">
        <v>4017</v>
      </c>
      <c r="BZ51" s="2">
        <v>4019</v>
      </c>
      <c r="CA51" s="2">
        <v>4019</v>
      </c>
      <c r="CB51" s="2">
        <v>4024</v>
      </c>
      <c r="CC51" s="2">
        <v>4025</v>
      </c>
    </row>
    <row r="52" spans="1:81" x14ac:dyDescent="0.25">
      <c r="A52" s="2" t="str">
        <f>"Externe emigratie"</f>
        <v>Externe emigratie</v>
      </c>
      <c r="B52" s="2">
        <v>1122</v>
      </c>
      <c r="C52" s="2">
        <v>1150</v>
      </c>
      <c r="D52" s="2">
        <v>1184</v>
      </c>
      <c r="E52" s="2">
        <v>1273</v>
      </c>
      <c r="F52" s="2">
        <v>1144</v>
      </c>
      <c r="G52" s="2">
        <v>1222</v>
      </c>
      <c r="H52" s="2">
        <v>1347</v>
      </c>
      <c r="I52" s="2">
        <v>1363</v>
      </c>
      <c r="J52" s="2">
        <v>1351</v>
      </c>
      <c r="K52" s="2">
        <v>1573</v>
      </c>
      <c r="L52" s="2">
        <v>1589</v>
      </c>
      <c r="M52" s="2">
        <v>1591</v>
      </c>
      <c r="N52" s="2">
        <v>1708</v>
      </c>
      <c r="O52" s="2">
        <v>1637</v>
      </c>
      <c r="P52" s="2">
        <v>1689</v>
      </c>
      <c r="Q52" s="2">
        <v>1719</v>
      </c>
      <c r="R52" s="2">
        <v>1941</v>
      </c>
      <c r="S52" s="2">
        <v>2227</v>
      </c>
      <c r="T52" s="2">
        <v>2149</v>
      </c>
      <c r="U52" s="2">
        <v>1824</v>
      </c>
      <c r="V52" s="2">
        <v>2017</v>
      </c>
      <c r="W52" s="2">
        <v>2360</v>
      </c>
      <c r="X52" s="2">
        <v>2282</v>
      </c>
      <c r="Y52" s="2">
        <v>2308</v>
      </c>
      <c r="Z52" s="2">
        <v>2151</v>
      </c>
      <c r="AA52" s="2">
        <v>2187</v>
      </c>
      <c r="AB52" s="2">
        <v>2261</v>
      </c>
      <c r="AC52" s="2">
        <v>2530</v>
      </c>
      <c r="AD52" s="2">
        <v>2661</v>
      </c>
      <c r="AE52" s="2">
        <v>2772</v>
      </c>
      <c r="AF52" s="2">
        <v>2888</v>
      </c>
      <c r="AG52" s="2">
        <v>2986</v>
      </c>
      <c r="AH52" s="2">
        <v>3081</v>
      </c>
      <c r="AI52" s="2">
        <v>3159</v>
      </c>
      <c r="AJ52" s="2">
        <v>3230</v>
      </c>
      <c r="AK52" s="2">
        <v>3301</v>
      </c>
      <c r="AL52" s="2">
        <v>3285</v>
      </c>
      <c r="AM52" s="2">
        <v>3276</v>
      </c>
      <c r="AN52" s="2">
        <v>3262</v>
      </c>
      <c r="AO52" s="2">
        <v>3266</v>
      </c>
      <c r="AP52" s="2">
        <v>3263</v>
      </c>
      <c r="AQ52" s="2">
        <v>3252</v>
      </c>
      <c r="AR52" s="2">
        <v>3248</v>
      </c>
      <c r="AS52" s="2">
        <v>3244</v>
      </c>
      <c r="AT52" s="2">
        <v>3238</v>
      </c>
      <c r="AU52" s="2">
        <v>3253</v>
      </c>
      <c r="AV52" s="2">
        <v>3268</v>
      </c>
      <c r="AW52" s="2">
        <v>3287</v>
      </c>
      <c r="AX52" s="2">
        <v>3301</v>
      </c>
      <c r="AY52" s="2">
        <v>3310</v>
      </c>
      <c r="AZ52" s="2">
        <v>3327</v>
      </c>
      <c r="BA52" s="2">
        <v>3335</v>
      </c>
      <c r="BB52" s="2">
        <v>3342</v>
      </c>
      <c r="BC52" s="2">
        <v>3354</v>
      </c>
      <c r="BD52" s="2">
        <v>3366</v>
      </c>
      <c r="BE52" s="2">
        <v>3373</v>
      </c>
      <c r="BF52" s="2">
        <v>3382</v>
      </c>
      <c r="BG52" s="2">
        <v>3393</v>
      </c>
      <c r="BH52" s="2">
        <v>3403</v>
      </c>
      <c r="BI52" s="2">
        <v>3413</v>
      </c>
      <c r="BJ52" s="2">
        <v>3425</v>
      </c>
      <c r="BK52" s="2">
        <v>3431</v>
      </c>
      <c r="BL52" s="2">
        <v>3440</v>
      </c>
      <c r="BM52" s="2">
        <v>3447</v>
      </c>
      <c r="BN52" s="2">
        <v>3456</v>
      </c>
      <c r="BO52" s="2">
        <v>3466</v>
      </c>
      <c r="BP52" s="2">
        <v>3471</v>
      </c>
      <c r="BQ52" s="2">
        <v>3481</v>
      </c>
      <c r="BR52" s="2">
        <v>3490</v>
      </c>
      <c r="BS52" s="2">
        <v>3497</v>
      </c>
      <c r="BT52" s="2">
        <v>3500</v>
      </c>
      <c r="BU52" s="2">
        <v>3508</v>
      </c>
      <c r="BV52" s="2">
        <v>3514</v>
      </c>
      <c r="BW52" s="2">
        <v>3522</v>
      </c>
      <c r="BX52" s="2">
        <v>3522</v>
      </c>
      <c r="BY52" s="2">
        <v>3528</v>
      </c>
      <c r="BZ52" s="2">
        <v>3533</v>
      </c>
      <c r="CA52" s="2">
        <v>3538</v>
      </c>
      <c r="CB52" s="2">
        <v>3541</v>
      </c>
      <c r="CC52" s="2">
        <v>3546</v>
      </c>
    </row>
    <row r="53" spans="1:81" x14ac:dyDescent="0.25">
      <c r="A53" s="2" t="str">
        <f>"Toename van de bevolking"</f>
        <v>Toename van de bevolking</v>
      </c>
      <c r="B53" s="2">
        <v>2510</v>
      </c>
      <c r="C53" s="2">
        <v>2386</v>
      </c>
      <c r="D53" s="2">
        <v>1454</v>
      </c>
      <c r="E53" s="2">
        <v>1047</v>
      </c>
      <c r="F53" s="2">
        <v>1215</v>
      </c>
      <c r="G53" s="2">
        <v>639</v>
      </c>
      <c r="H53" s="2">
        <v>494</v>
      </c>
      <c r="I53" s="2">
        <v>992</v>
      </c>
      <c r="J53" s="2">
        <v>817</v>
      </c>
      <c r="K53" s="2">
        <v>764</v>
      </c>
      <c r="L53" s="2">
        <v>1248</v>
      </c>
      <c r="M53" s="2">
        <v>844</v>
      </c>
      <c r="N53" s="2">
        <v>972</v>
      </c>
      <c r="O53" s="2">
        <v>1642</v>
      </c>
      <c r="P53" s="2">
        <v>1616</v>
      </c>
      <c r="Q53" s="2">
        <v>1773</v>
      </c>
      <c r="R53" s="2">
        <v>2062</v>
      </c>
      <c r="S53" s="2">
        <v>2270</v>
      </c>
      <c r="T53" s="2">
        <v>1960</v>
      </c>
      <c r="U53" s="2">
        <v>2427</v>
      </c>
      <c r="V53" s="2">
        <v>2180</v>
      </c>
      <c r="W53" s="2">
        <v>951</v>
      </c>
      <c r="X53" s="2">
        <v>1109</v>
      </c>
      <c r="Y53" s="2">
        <v>1666</v>
      </c>
      <c r="Z53" s="2">
        <v>921</v>
      </c>
      <c r="AA53" s="2">
        <v>1913</v>
      </c>
      <c r="AB53" s="2">
        <v>1994</v>
      </c>
      <c r="AC53" s="2">
        <v>1266</v>
      </c>
      <c r="AD53" s="2">
        <v>1283</v>
      </c>
      <c r="AE53" s="2">
        <v>1315</v>
      </c>
      <c r="AF53" s="2">
        <v>1151</v>
      </c>
      <c r="AG53" s="2">
        <v>1044</v>
      </c>
      <c r="AH53" s="2">
        <v>923</v>
      </c>
      <c r="AI53" s="2">
        <v>787</v>
      </c>
      <c r="AJ53" s="2">
        <v>685</v>
      </c>
      <c r="AK53" s="2">
        <v>562</v>
      </c>
      <c r="AL53" s="2">
        <v>536</v>
      </c>
      <c r="AM53" s="2">
        <v>512</v>
      </c>
      <c r="AN53" s="2">
        <v>507</v>
      </c>
      <c r="AO53" s="2">
        <v>489</v>
      </c>
      <c r="AP53" s="2">
        <v>442</v>
      </c>
      <c r="AQ53" s="2">
        <v>399</v>
      </c>
      <c r="AR53" s="2">
        <v>371</v>
      </c>
      <c r="AS53" s="2">
        <v>340</v>
      </c>
      <c r="AT53" s="2">
        <v>324</v>
      </c>
      <c r="AU53" s="2">
        <v>281</v>
      </c>
      <c r="AV53" s="2">
        <v>235</v>
      </c>
      <c r="AW53" s="2">
        <v>168</v>
      </c>
      <c r="AX53" s="2">
        <v>102</v>
      </c>
      <c r="AY53" s="2">
        <v>28</v>
      </c>
      <c r="AZ53" s="2">
        <v>-72</v>
      </c>
      <c r="BA53" s="2">
        <v>-158</v>
      </c>
      <c r="BB53" s="2">
        <v>-246</v>
      </c>
      <c r="BC53" s="2">
        <v>-339</v>
      </c>
      <c r="BD53" s="2">
        <v>-421</v>
      </c>
      <c r="BE53" s="2">
        <v>-498</v>
      </c>
      <c r="BF53" s="2">
        <v>-561</v>
      </c>
      <c r="BG53" s="2">
        <v>-628</v>
      </c>
      <c r="BH53" s="2">
        <v>-678</v>
      </c>
      <c r="BI53" s="2">
        <v>-729</v>
      </c>
      <c r="BJ53" s="2">
        <v>-760</v>
      </c>
      <c r="BK53" s="2">
        <v>-803</v>
      </c>
      <c r="BL53" s="2">
        <v>-825</v>
      </c>
      <c r="BM53" s="2">
        <v>-826</v>
      </c>
      <c r="BN53" s="2">
        <v>-828</v>
      </c>
      <c r="BO53" s="2">
        <v>-822</v>
      </c>
      <c r="BP53" s="2">
        <v>-790</v>
      </c>
      <c r="BQ53" s="2">
        <v>-756</v>
      </c>
      <c r="BR53" s="2">
        <v>-696</v>
      </c>
      <c r="BS53" s="2">
        <v>-640</v>
      </c>
      <c r="BT53" s="2">
        <v>-566</v>
      </c>
      <c r="BU53" s="2">
        <v>-506</v>
      </c>
      <c r="BV53" s="2">
        <v>-415</v>
      </c>
      <c r="BW53" s="2">
        <v>-341</v>
      </c>
      <c r="BX53" s="2">
        <v>-242</v>
      </c>
      <c r="BY53" s="2">
        <v>-175</v>
      </c>
      <c r="BZ53" s="2">
        <v>-107</v>
      </c>
      <c r="CA53" s="2">
        <v>-43</v>
      </c>
      <c r="CB53" s="2">
        <v>8</v>
      </c>
      <c r="CC53" s="2">
        <v>49</v>
      </c>
    </row>
    <row r="54" spans="1:81" x14ac:dyDescent="0.25">
      <c r="A54" s="2" t="str">
        <f>"Statistische aanpassing"</f>
        <v>Statistische aanpassing</v>
      </c>
      <c r="B54" s="2">
        <v>6</v>
      </c>
      <c r="C54" s="2">
        <v>22</v>
      </c>
      <c r="D54" s="2">
        <v>18</v>
      </c>
      <c r="E54" s="2">
        <v>-1</v>
      </c>
      <c r="F54" s="2">
        <v>-202</v>
      </c>
      <c r="G54" s="2">
        <v>8</v>
      </c>
      <c r="H54" s="2">
        <v>52</v>
      </c>
      <c r="I54" s="2">
        <v>123</v>
      </c>
      <c r="J54" s="2">
        <v>148</v>
      </c>
      <c r="K54" s="2">
        <v>-35</v>
      </c>
      <c r="L54" s="2">
        <v>-41</v>
      </c>
      <c r="M54" s="2">
        <v>56</v>
      </c>
      <c r="N54" s="2">
        <v>57</v>
      </c>
      <c r="O54" s="2">
        <v>70</v>
      </c>
      <c r="P54" s="2">
        <v>119</v>
      </c>
      <c r="Q54" s="2">
        <v>104</v>
      </c>
      <c r="R54" s="2">
        <v>98</v>
      </c>
      <c r="S54" s="2">
        <v>50</v>
      </c>
      <c r="T54" s="2">
        <v>4</v>
      </c>
      <c r="U54" s="2">
        <v>96</v>
      </c>
      <c r="V54" s="2">
        <v>-15</v>
      </c>
      <c r="W54" s="2">
        <v>-2</v>
      </c>
      <c r="X54" s="2">
        <v>-108</v>
      </c>
      <c r="Y54" s="2">
        <v>-27</v>
      </c>
      <c r="Z54" s="2">
        <v>20</v>
      </c>
      <c r="AA54" s="2">
        <v>-19</v>
      </c>
      <c r="AB54" s="2">
        <v>-24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</row>
    <row r="55" spans="1:81" ht="15.75" thickBot="1" x14ac:dyDescent="0.3">
      <c r="A55" s="3" t="str">
        <f>"Bevolking op 31/12"</f>
        <v>Bevolking op 31/12</v>
      </c>
      <c r="B55" s="3">
        <v>563127</v>
      </c>
      <c r="C55" s="3">
        <v>565535</v>
      </c>
      <c r="D55" s="3">
        <v>567007</v>
      </c>
      <c r="E55" s="3">
        <v>568053</v>
      </c>
      <c r="F55" s="3">
        <v>569066</v>
      </c>
      <c r="G55" s="3">
        <v>569713</v>
      </c>
      <c r="H55" s="3">
        <v>570259</v>
      </c>
      <c r="I55" s="3">
        <v>571374</v>
      </c>
      <c r="J55" s="3">
        <v>572339</v>
      </c>
      <c r="K55" s="3">
        <v>573068</v>
      </c>
      <c r="L55" s="3">
        <v>574275</v>
      </c>
      <c r="M55" s="3">
        <v>575175</v>
      </c>
      <c r="N55" s="3">
        <v>576204</v>
      </c>
      <c r="O55" s="3">
        <v>577916</v>
      </c>
      <c r="P55" s="3">
        <v>579651</v>
      </c>
      <c r="Q55" s="3">
        <v>581528</v>
      </c>
      <c r="R55" s="3">
        <v>583688</v>
      </c>
      <c r="S55" s="3">
        <v>586008</v>
      </c>
      <c r="T55" s="3">
        <v>587972</v>
      </c>
      <c r="U55" s="3">
        <v>590495</v>
      </c>
      <c r="V55" s="3">
        <v>592660</v>
      </c>
      <c r="W55" s="3">
        <v>593609</v>
      </c>
      <c r="X55" s="3">
        <v>594610</v>
      </c>
      <c r="Y55" s="3">
        <v>596249</v>
      </c>
      <c r="Z55" s="3">
        <v>597190</v>
      </c>
      <c r="AA55" s="3">
        <v>599084</v>
      </c>
      <c r="AB55" s="3">
        <v>601054</v>
      </c>
      <c r="AC55" s="3">
        <v>602320</v>
      </c>
      <c r="AD55" s="3">
        <v>603603</v>
      </c>
      <c r="AE55" s="3">
        <v>604918</v>
      </c>
      <c r="AF55" s="3">
        <v>606069</v>
      </c>
      <c r="AG55" s="3">
        <v>607113</v>
      </c>
      <c r="AH55" s="3">
        <v>608036</v>
      </c>
      <c r="AI55" s="3">
        <v>608823</v>
      </c>
      <c r="AJ55" s="3">
        <v>609508</v>
      </c>
      <c r="AK55" s="3">
        <v>610070</v>
      </c>
      <c r="AL55" s="3">
        <v>610606</v>
      </c>
      <c r="AM55" s="3">
        <v>611118</v>
      </c>
      <c r="AN55" s="3">
        <v>611625</v>
      </c>
      <c r="AO55" s="3">
        <v>612114</v>
      </c>
      <c r="AP55" s="3">
        <v>612556</v>
      </c>
      <c r="AQ55" s="3">
        <v>612955</v>
      </c>
      <c r="AR55" s="3">
        <v>613326</v>
      </c>
      <c r="AS55" s="3">
        <v>613666</v>
      </c>
      <c r="AT55" s="3">
        <v>613990</v>
      </c>
      <c r="AU55" s="3">
        <v>614271</v>
      </c>
      <c r="AV55" s="3">
        <v>614506</v>
      </c>
      <c r="AW55" s="3">
        <v>614674</v>
      </c>
      <c r="AX55" s="3">
        <v>614776</v>
      </c>
      <c r="AY55" s="3">
        <v>614804</v>
      </c>
      <c r="AZ55" s="3">
        <v>614732</v>
      </c>
      <c r="BA55" s="3">
        <v>614574</v>
      </c>
      <c r="BB55" s="3">
        <v>614328</v>
      </c>
      <c r="BC55" s="3">
        <v>613989</v>
      </c>
      <c r="BD55" s="3">
        <v>613568</v>
      </c>
      <c r="BE55" s="3">
        <v>613070</v>
      </c>
      <c r="BF55" s="3">
        <v>612509</v>
      </c>
      <c r="BG55" s="3">
        <v>611881</v>
      </c>
      <c r="BH55" s="3">
        <v>611203</v>
      </c>
      <c r="BI55" s="3">
        <v>610474</v>
      </c>
      <c r="BJ55" s="3">
        <v>609714</v>
      </c>
      <c r="BK55" s="3">
        <v>608911</v>
      </c>
      <c r="BL55" s="3">
        <v>608086</v>
      </c>
      <c r="BM55" s="3">
        <v>607260</v>
      </c>
      <c r="BN55" s="3">
        <v>606432</v>
      </c>
      <c r="BO55" s="3">
        <v>605610</v>
      </c>
      <c r="BP55" s="3">
        <v>604820</v>
      </c>
      <c r="BQ55" s="3">
        <v>604064</v>
      </c>
      <c r="BR55" s="3">
        <v>603368</v>
      </c>
      <c r="BS55" s="3">
        <v>602728</v>
      </c>
      <c r="BT55" s="3">
        <v>602162</v>
      </c>
      <c r="BU55" s="3">
        <v>601656</v>
      </c>
      <c r="BV55" s="3">
        <v>601241</v>
      </c>
      <c r="BW55" s="3">
        <v>600900</v>
      </c>
      <c r="BX55" s="3">
        <v>600658</v>
      </c>
      <c r="BY55" s="3">
        <v>600483</v>
      </c>
      <c r="BZ55" s="3">
        <v>600376</v>
      </c>
      <c r="CA55" s="3">
        <v>600333</v>
      </c>
      <c r="CB55" s="3">
        <v>600341</v>
      </c>
      <c r="CC55" s="3">
        <v>600390</v>
      </c>
    </row>
    <row r="56" spans="1:81" x14ac:dyDescent="0.25">
      <c r="A56" t="s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1A16-75E5-4D23-A7F7-F8DA8AF15B36}">
  <dimension ref="A1:CD56"/>
  <sheetViews>
    <sheetView workbookViewId="0"/>
  </sheetViews>
  <sheetFormatPr defaultRowHeight="15" x14ac:dyDescent="0.25"/>
  <cols>
    <col min="1" max="1" width="35.7109375" customWidth="1"/>
    <col min="2" max="81" width="7" bestFit="1" customWidth="1"/>
  </cols>
  <sheetData>
    <row r="1" spans="1:82" x14ac:dyDescent="0.25">
      <c r="A1" s="1" t="s">
        <v>21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"Bevolking op 01/01"</f>
        <v>Bevolking op 01/01</v>
      </c>
      <c r="B5" s="2">
        <v>321304</v>
      </c>
      <c r="C5" s="2">
        <v>325621</v>
      </c>
      <c r="D5" s="2">
        <v>329614</v>
      </c>
      <c r="E5" s="2">
        <v>332966</v>
      </c>
      <c r="F5" s="2">
        <v>336505</v>
      </c>
      <c r="G5" s="2">
        <v>339062</v>
      </c>
      <c r="H5" s="2">
        <v>341565</v>
      </c>
      <c r="I5" s="2">
        <v>344508</v>
      </c>
      <c r="J5" s="2">
        <v>347423</v>
      </c>
      <c r="K5" s="2">
        <v>349884</v>
      </c>
      <c r="L5" s="2">
        <v>352018</v>
      </c>
      <c r="M5" s="2">
        <v>355207</v>
      </c>
      <c r="N5" s="2">
        <v>358012</v>
      </c>
      <c r="O5" s="2">
        <v>360717</v>
      </c>
      <c r="P5" s="2">
        <v>363776</v>
      </c>
      <c r="Q5" s="2">
        <v>366481</v>
      </c>
      <c r="R5" s="2">
        <v>370460</v>
      </c>
      <c r="S5" s="2">
        <v>373492</v>
      </c>
      <c r="T5" s="2">
        <v>375645</v>
      </c>
      <c r="U5" s="2">
        <v>379515</v>
      </c>
      <c r="V5" s="2">
        <v>382866</v>
      </c>
      <c r="W5" s="2">
        <v>385990</v>
      </c>
      <c r="X5" s="2">
        <v>388526</v>
      </c>
      <c r="Y5" s="2">
        <v>390966</v>
      </c>
      <c r="Z5" s="2">
        <v>393700</v>
      </c>
      <c r="AA5" s="2">
        <v>396840</v>
      </c>
      <c r="AB5" s="2">
        <v>399123</v>
      </c>
      <c r="AC5" s="2">
        <v>401106</v>
      </c>
      <c r="AD5" s="2">
        <v>403553</v>
      </c>
      <c r="AE5" s="2">
        <v>406027</v>
      </c>
      <c r="AF5" s="2">
        <v>408532</v>
      </c>
      <c r="AG5" s="2">
        <v>410920</v>
      </c>
      <c r="AH5" s="2">
        <v>413207</v>
      </c>
      <c r="AI5" s="2">
        <v>415390</v>
      </c>
      <c r="AJ5" s="2">
        <v>417485</v>
      </c>
      <c r="AK5" s="2">
        <v>419493</v>
      </c>
      <c r="AL5" s="2">
        <v>421440</v>
      </c>
      <c r="AM5" s="2">
        <v>423419</v>
      </c>
      <c r="AN5" s="2">
        <v>425416</v>
      </c>
      <c r="AO5" s="2">
        <v>427436</v>
      </c>
      <c r="AP5" s="2">
        <v>429491</v>
      </c>
      <c r="AQ5" s="2">
        <v>431536</v>
      </c>
      <c r="AR5" s="2">
        <v>433574</v>
      </c>
      <c r="AS5" s="2">
        <v>435600</v>
      </c>
      <c r="AT5" s="2">
        <v>437618</v>
      </c>
      <c r="AU5" s="2">
        <v>439631</v>
      </c>
      <c r="AV5" s="2">
        <v>441606</v>
      </c>
      <c r="AW5" s="2">
        <v>443538</v>
      </c>
      <c r="AX5" s="2">
        <v>445437</v>
      </c>
      <c r="AY5" s="2">
        <v>447302</v>
      </c>
      <c r="AZ5" s="2">
        <v>449131</v>
      </c>
      <c r="BA5" s="2">
        <v>450925</v>
      </c>
      <c r="BB5" s="2">
        <v>452691</v>
      </c>
      <c r="BC5" s="2">
        <v>454426</v>
      </c>
      <c r="BD5" s="2">
        <v>456136</v>
      </c>
      <c r="BE5" s="2">
        <v>457811</v>
      </c>
      <c r="BF5" s="2">
        <v>459447</v>
      </c>
      <c r="BG5" s="2">
        <v>461056</v>
      </c>
      <c r="BH5" s="2">
        <v>462639</v>
      </c>
      <c r="BI5" s="2">
        <v>464212</v>
      </c>
      <c r="BJ5" s="2">
        <v>465775</v>
      </c>
      <c r="BK5" s="2">
        <v>467339</v>
      </c>
      <c r="BL5" s="2">
        <v>468906</v>
      </c>
      <c r="BM5" s="2">
        <v>470484</v>
      </c>
      <c r="BN5" s="2">
        <v>472071</v>
      </c>
      <c r="BO5" s="2">
        <v>473685</v>
      </c>
      <c r="BP5" s="2">
        <v>475325</v>
      </c>
      <c r="BQ5" s="2">
        <v>477001</v>
      </c>
      <c r="BR5" s="2">
        <v>478720</v>
      </c>
      <c r="BS5" s="2">
        <v>480477</v>
      </c>
      <c r="BT5" s="2">
        <v>482288</v>
      </c>
      <c r="BU5" s="2">
        <v>484138</v>
      </c>
      <c r="BV5" s="2">
        <v>486032</v>
      </c>
      <c r="BW5" s="2">
        <v>487966</v>
      </c>
      <c r="BX5" s="2">
        <v>489939</v>
      </c>
      <c r="BY5" s="2">
        <v>491944</v>
      </c>
      <c r="BZ5" s="2">
        <v>493990</v>
      </c>
      <c r="CA5" s="2">
        <v>496066</v>
      </c>
      <c r="CB5" s="2">
        <v>498178</v>
      </c>
      <c r="CC5" s="2">
        <v>500321</v>
      </c>
    </row>
    <row r="6" spans="1:82" x14ac:dyDescent="0.25">
      <c r="A6" s="2" t="str">
        <f>"Natuurlijk saldo"</f>
        <v>Natuurlijk saldo</v>
      </c>
      <c r="B6" s="2">
        <v>1126</v>
      </c>
      <c r="C6" s="2">
        <v>1182</v>
      </c>
      <c r="D6" s="2">
        <v>930</v>
      </c>
      <c r="E6" s="2">
        <v>960</v>
      </c>
      <c r="F6" s="2">
        <v>715</v>
      </c>
      <c r="G6" s="2">
        <v>782</v>
      </c>
      <c r="H6" s="2">
        <v>877</v>
      </c>
      <c r="I6" s="2">
        <v>742</v>
      </c>
      <c r="J6" s="2">
        <v>817</v>
      </c>
      <c r="K6" s="2">
        <v>787</v>
      </c>
      <c r="L6" s="2">
        <v>870</v>
      </c>
      <c r="M6" s="2">
        <v>658</v>
      </c>
      <c r="N6" s="2">
        <v>595</v>
      </c>
      <c r="O6" s="2">
        <v>828</v>
      </c>
      <c r="P6" s="2">
        <v>800</v>
      </c>
      <c r="Q6" s="2">
        <v>920</v>
      </c>
      <c r="R6" s="2">
        <v>869</v>
      </c>
      <c r="S6" s="2">
        <v>611</v>
      </c>
      <c r="T6" s="2">
        <v>859</v>
      </c>
      <c r="U6" s="2">
        <v>745</v>
      </c>
      <c r="V6" s="2">
        <v>572</v>
      </c>
      <c r="W6" s="2">
        <v>448</v>
      </c>
      <c r="X6" s="2">
        <v>530</v>
      </c>
      <c r="Y6" s="2">
        <v>405</v>
      </c>
      <c r="Z6" s="2">
        <v>265</v>
      </c>
      <c r="AA6" s="2">
        <v>332</v>
      </c>
      <c r="AB6" s="2">
        <v>195</v>
      </c>
      <c r="AC6" s="2">
        <v>178</v>
      </c>
      <c r="AD6" s="2">
        <v>194</v>
      </c>
      <c r="AE6" s="2">
        <v>204</v>
      </c>
      <c r="AF6" s="2">
        <v>218</v>
      </c>
      <c r="AG6" s="2">
        <v>224</v>
      </c>
      <c r="AH6" s="2">
        <v>228</v>
      </c>
      <c r="AI6" s="2">
        <v>226</v>
      </c>
      <c r="AJ6" s="2">
        <v>224</v>
      </c>
      <c r="AK6" s="2">
        <v>229</v>
      </c>
      <c r="AL6" s="2">
        <v>234</v>
      </c>
      <c r="AM6" s="2">
        <v>242</v>
      </c>
      <c r="AN6" s="2">
        <v>257</v>
      </c>
      <c r="AO6" s="2">
        <v>276</v>
      </c>
      <c r="AP6" s="2">
        <v>224</v>
      </c>
      <c r="AQ6" s="2">
        <v>173</v>
      </c>
      <c r="AR6" s="2">
        <v>119</v>
      </c>
      <c r="AS6" s="2">
        <v>64</v>
      </c>
      <c r="AT6" s="2">
        <v>4</v>
      </c>
      <c r="AU6" s="2">
        <v>-57</v>
      </c>
      <c r="AV6" s="2">
        <v>-126</v>
      </c>
      <c r="AW6" s="2">
        <v>-190</v>
      </c>
      <c r="AX6" s="2">
        <v>-257</v>
      </c>
      <c r="AY6" s="2">
        <v>-318</v>
      </c>
      <c r="AZ6" s="2">
        <v>-379</v>
      </c>
      <c r="BA6" s="2">
        <v>-433</v>
      </c>
      <c r="BB6" s="2">
        <v>-480</v>
      </c>
      <c r="BC6" s="2">
        <v>-525</v>
      </c>
      <c r="BD6" s="2">
        <v>-561</v>
      </c>
      <c r="BE6" s="2">
        <v>-592</v>
      </c>
      <c r="BF6" s="2">
        <v>-615</v>
      </c>
      <c r="BG6" s="2">
        <v>-630</v>
      </c>
      <c r="BH6" s="2">
        <v>-640</v>
      </c>
      <c r="BI6" s="2">
        <v>-639</v>
      </c>
      <c r="BJ6" s="2">
        <v>-636</v>
      </c>
      <c r="BK6" s="2">
        <v>-630</v>
      </c>
      <c r="BL6" s="2">
        <v>-615</v>
      </c>
      <c r="BM6" s="2">
        <v>-595</v>
      </c>
      <c r="BN6" s="2">
        <v>-569</v>
      </c>
      <c r="BO6" s="2">
        <v>-538</v>
      </c>
      <c r="BP6" s="2">
        <v>-508</v>
      </c>
      <c r="BQ6" s="2">
        <v>-476</v>
      </c>
      <c r="BR6" s="2">
        <v>-444</v>
      </c>
      <c r="BS6" s="2">
        <v>-412</v>
      </c>
      <c r="BT6" s="2">
        <v>-383</v>
      </c>
      <c r="BU6" s="2">
        <v>-355</v>
      </c>
      <c r="BV6" s="2">
        <v>-327</v>
      </c>
      <c r="BW6" s="2">
        <v>-304</v>
      </c>
      <c r="BX6" s="2">
        <v>-280</v>
      </c>
      <c r="BY6" s="2">
        <v>-259</v>
      </c>
      <c r="BZ6" s="2">
        <v>-242</v>
      </c>
      <c r="CA6" s="2">
        <v>-224</v>
      </c>
      <c r="CB6" s="2">
        <v>-211</v>
      </c>
      <c r="CC6" s="2">
        <v>-204</v>
      </c>
    </row>
    <row r="7" spans="1:82" x14ac:dyDescent="0.25">
      <c r="A7" s="2" t="str">
        <f>"Geboorten"</f>
        <v>Geboorten</v>
      </c>
      <c r="B7" s="2">
        <v>4093</v>
      </c>
      <c r="C7" s="2">
        <v>4136</v>
      </c>
      <c r="D7" s="2">
        <v>3918</v>
      </c>
      <c r="E7" s="2">
        <v>3868</v>
      </c>
      <c r="F7" s="2">
        <v>3773</v>
      </c>
      <c r="G7" s="2">
        <v>3933</v>
      </c>
      <c r="H7" s="2">
        <v>3922</v>
      </c>
      <c r="I7" s="2">
        <v>3953</v>
      </c>
      <c r="J7" s="2">
        <v>3913</v>
      </c>
      <c r="K7" s="2">
        <v>3939</v>
      </c>
      <c r="L7" s="2">
        <v>3983</v>
      </c>
      <c r="M7" s="2">
        <v>3879</v>
      </c>
      <c r="N7" s="2">
        <v>3858</v>
      </c>
      <c r="O7" s="2">
        <v>3964</v>
      </c>
      <c r="P7" s="2">
        <v>3956</v>
      </c>
      <c r="Q7" s="2">
        <v>4086</v>
      </c>
      <c r="R7" s="2">
        <v>4062</v>
      </c>
      <c r="S7" s="2">
        <v>4054</v>
      </c>
      <c r="T7" s="2">
        <v>4102</v>
      </c>
      <c r="U7" s="2">
        <v>4054</v>
      </c>
      <c r="V7" s="2">
        <v>3873</v>
      </c>
      <c r="W7" s="2">
        <v>3934</v>
      </c>
      <c r="X7" s="2">
        <v>3903</v>
      </c>
      <c r="Y7" s="2">
        <v>3896</v>
      </c>
      <c r="Z7" s="2">
        <v>3938</v>
      </c>
      <c r="AA7" s="2">
        <v>3833</v>
      </c>
      <c r="AB7" s="2">
        <v>3843</v>
      </c>
      <c r="AC7" s="2">
        <v>3850</v>
      </c>
      <c r="AD7" s="2">
        <v>3919</v>
      </c>
      <c r="AE7" s="2">
        <v>3978</v>
      </c>
      <c r="AF7" s="2">
        <v>4039</v>
      </c>
      <c r="AG7" s="2">
        <v>4091</v>
      </c>
      <c r="AH7" s="2">
        <v>4135</v>
      </c>
      <c r="AI7" s="2">
        <v>4176</v>
      </c>
      <c r="AJ7" s="2">
        <v>4215</v>
      </c>
      <c r="AK7" s="2">
        <v>4259</v>
      </c>
      <c r="AL7" s="2">
        <v>4302</v>
      </c>
      <c r="AM7" s="2">
        <v>4350</v>
      </c>
      <c r="AN7" s="2">
        <v>4407</v>
      </c>
      <c r="AO7" s="2">
        <v>4470</v>
      </c>
      <c r="AP7" s="2">
        <v>4466</v>
      </c>
      <c r="AQ7" s="2">
        <v>4466</v>
      </c>
      <c r="AR7" s="2">
        <v>4465</v>
      </c>
      <c r="AS7" s="2">
        <v>4466</v>
      </c>
      <c r="AT7" s="2">
        <v>4467</v>
      </c>
      <c r="AU7" s="2">
        <v>4466</v>
      </c>
      <c r="AV7" s="2">
        <v>4461</v>
      </c>
      <c r="AW7" s="2">
        <v>4460</v>
      </c>
      <c r="AX7" s="2">
        <v>4455</v>
      </c>
      <c r="AY7" s="2">
        <v>4452</v>
      </c>
      <c r="AZ7" s="2">
        <v>4447</v>
      </c>
      <c r="BA7" s="2">
        <v>4443</v>
      </c>
      <c r="BB7" s="2">
        <v>4442</v>
      </c>
      <c r="BC7" s="2">
        <v>4440</v>
      </c>
      <c r="BD7" s="2">
        <v>4443</v>
      </c>
      <c r="BE7" s="2">
        <v>4449</v>
      </c>
      <c r="BF7" s="2">
        <v>4460</v>
      </c>
      <c r="BG7" s="2">
        <v>4476</v>
      </c>
      <c r="BH7" s="2">
        <v>4495</v>
      </c>
      <c r="BI7" s="2">
        <v>4520</v>
      </c>
      <c r="BJ7" s="2">
        <v>4546</v>
      </c>
      <c r="BK7" s="2">
        <v>4574</v>
      </c>
      <c r="BL7" s="2">
        <v>4606</v>
      </c>
      <c r="BM7" s="2">
        <v>4639</v>
      </c>
      <c r="BN7" s="2">
        <v>4676</v>
      </c>
      <c r="BO7" s="2">
        <v>4713</v>
      </c>
      <c r="BP7" s="2">
        <v>4747</v>
      </c>
      <c r="BQ7" s="2">
        <v>4781</v>
      </c>
      <c r="BR7" s="2">
        <v>4812</v>
      </c>
      <c r="BS7" s="2">
        <v>4840</v>
      </c>
      <c r="BT7" s="2">
        <v>4864</v>
      </c>
      <c r="BU7" s="2">
        <v>4886</v>
      </c>
      <c r="BV7" s="2">
        <v>4906</v>
      </c>
      <c r="BW7" s="2">
        <v>4920</v>
      </c>
      <c r="BX7" s="2">
        <v>4934</v>
      </c>
      <c r="BY7" s="2">
        <v>4945</v>
      </c>
      <c r="BZ7" s="2">
        <v>4953</v>
      </c>
      <c r="CA7" s="2">
        <v>4960</v>
      </c>
      <c r="CB7" s="2">
        <v>4967</v>
      </c>
      <c r="CC7" s="2">
        <v>4972</v>
      </c>
    </row>
    <row r="8" spans="1:82" x14ac:dyDescent="0.25">
      <c r="A8" s="2" t="str">
        <f>"Overlijdens"</f>
        <v>Overlijdens</v>
      </c>
      <c r="B8" s="2">
        <v>2967</v>
      </c>
      <c r="C8" s="2">
        <v>2954</v>
      </c>
      <c r="D8" s="2">
        <v>2988</v>
      </c>
      <c r="E8" s="2">
        <v>2908</v>
      </c>
      <c r="F8" s="2">
        <v>3058</v>
      </c>
      <c r="G8" s="2">
        <v>3151</v>
      </c>
      <c r="H8" s="2">
        <v>3045</v>
      </c>
      <c r="I8" s="2">
        <v>3211</v>
      </c>
      <c r="J8" s="2">
        <v>3096</v>
      </c>
      <c r="K8" s="2">
        <v>3152</v>
      </c>
      <c r="L8" s="2">
        <v>3113</v>
      </c>
      <c r="M8" s="2">
        <v>3221</v>
      </c>
      <c r="N8" s="2">
        <v>3263</v>
      </c>
      <c r="O8" s="2">
        <v>3136</v>
      </c>
      <c r="P8" s="2">
        <v>3156</v>
      </c>
      <c r="Q8" s="2">
        <v>3166</v>
      </c>
      <c r="R8" s="2">
        <v>3193</v>
      </c>
      <c r="S8" s="2">
        <v>3443</v>
      </c>
      <c r="T8" s="2">
        <v>3243</v>
      </c>
      <c r="U8" s="2">
        <v>3309</v>
      </c>
      <c r="V8" s="2">
        <v>3301</v>
      </c>
      <c r="W8" s="2">
        <v>3486</v>
      </c>
      <c r="X8" s="2">
        <v>3373</v>
      </c>
      <c r="Y8" s="2">
        <v>3491</v>
      </c>
      <c r="Z8" s="2">
        <v>3673</v>
      </c>
      <c r="AA8" s="2">
        <v>3501</v>
      </c>
      <c r="AB8" s="2">
        <v>3648</v>
      </c>
      <c r="AC8" s="2">
        <v>3672</v>
      </c>
      <c r="AD8" s="2">
        <v>3725</v>
      </c>
      <c r="AE8" s="2">
        <v>3774</v>
      </c>
      <c r="AF8" s="2">
        <v>3821</v>
      </c>
      <c r="AG8" s="2">
        <v>3867</v>
      </c>
      <c r="AH8" s="2">
        <v>3907</v>
      </c>
      <c r="AI8" s="2">
        <v>3950</v>
      </c>
      <c r="AJ8" s="2">
        <v>3991</v>
      </c>
      <c r="AK8" s="2">
        <v>4030</v>
      </c>
      <c r="AL8" s="2">
        <v>4068</v>
      </c>
      <c r="AM8" s="2">
        <v>4108</v>
      </c>
      <c r="AN8" s="2">
        <v>4150</v>
      </c>
      <c r="AO8" s="2">
        <v>4194</v>
      </c>
      <c r="AP8" s="2">
        <v>4242</v>
      </c>
      <c r="AQ8" s="2">
        <v>4293</v>
      </c>
      <c r="AR8" s="2">
        <v>4346</v>
      </c>
      <c r="AS8" s="2">
        <v>4402</v>
      </c>
      <c r="AT8" s="2">
        <v>4463</v>
      </c>
      <c r="AU8" s="2">
        <v>4523</v>
      </c>
      <c r="AV8" s="2">
        <v>4587</v>
      </c>
      <c r="AW8" s="2">
        <v>4650</v>
      </c>
      <c r="AX8" s="2">
        <v>4712</v>
      </c>
      <c r="AY8" s="2">
        <v>4770</v>
      </c>
      <c r="AZ8" s="2">
        <v>4826</v>
      </c>
      <c r="BA8" s="2">
        <v>4876</v>
      </c>
      <c r="BB8" s="2">
        <v>4922</v>
      </c>
      <c r="BC8" s="2">
        <v>4965</v>
      </c>
      <c r="BD8" s="2">
        <v>5004</v>
      </c>
      <c r="BE8" s="2">
        <v>5041</v>
      </c>
      <c r="BF8" s="2">
        <v>5075</v>
      </c>
      <c r="BG8" s="2">
        <v>5106</v>
      </c>
      <c r="BH8" s="2">
        <v>5135</v>
      </c>
      <c r="BI8" s="2">
        <v>5159</v>
      </c>
      <c r="BJ8" s="2">
        <v>5182</v>
      </c>
      <c r="BK8" s="2">
        <v>5204</v>
      </c>
      <c r="BL8" s="2">
        <v>5221</v>
      </c>
      <c r="BM8" s="2">
        <v>5234</v>
      </c>
      <c r="BN8" s="2">
        <v>5245</v>
      </c>
      <c r="BO8" s="2">
        <v>5251</v>
      </c>
      <c r="BP8" s="2">
        <v>5255</v>
      </c>
      <c r="BQ8" s="2">
        <v>5257</v>
      </c>
      <c r="BR8" s="2">
        <v>5256</v>
      </c>
      <c r="BS8" s="2">
        <v>5252</v>
      </c>
      <c r="BT8" s="2">
        <v>5247</v>
      </c>
      <c r="BU8" s="2">
        <v>5241</v>
      </c>
      <c r="BV8" s="2">
        <v>5233</v>
      </c>
      <c r="BW8" s="2">
        <v>5224</v>
      </c>
      <c r="BX8" s="2">
        <v>5214</v>
      </c>
      <c r="BY8" s="2">
        <v>5204</v>
      </c>
      <c r="BZ8" s="2">
        <v>5195</v>
      </c>
      <c r="CA8" s="2">
        <v>5184</v>
      </c>
      <c r="CB8" s="2">
        <v>5178</v>
      </c>
      <c r="CC8" s="2">
        <v>5176</v>
      </c>
    </row>
    <row r="9" spans="1:82" x14ac:dyDescent="0.25">
      <c r="A9" s="2" t="str">
        <f>"Intern migratiesaldo"</f>
        <v>Intern migratiesaldo</v>
      </c>
      <c r="B9" s="2">
        <v>2698</v>
      </c>
      <c r="C9" s="2">
        <v>2001</v>
      </c>
      <c r="D9" s="2">
        <v>2324</v>
      </c>
      <c r="E9" s="2">
        <v>2201</v>
      </c>
      <c r="F9" s="2">
        <v>2453</v>
      </c>
      <c r="G9" s="2">
        <v>1762</v>
      </c>
      <c r="H9" s="2">
        <v>2110</v>
      </c>
      <c r="I9" s="2">
        <v>2262</v>
      </c>
      <c r="J9" s="2">
        <v>1650</v>
      </c>
      <c r="K9" s="2">
        <v>1622</v>
      </c>
      <c r="L9" s="2">
        <v>1883</v>
      </c>
      <c r="M9" s="2">
        <v>1687</v>
      </c>
      <c r="N9" s="2">
        <v>1810</v>
      </c>
      <c r="O9" s="2">
        <v>2290</v>
      </c>
      <c r="P9" s="2">
        <v>1761</v>
      </c>
      <c r="Q9" s="2">
        <v>2233</v>
      </c>
      <c r="R9" s="2">
        <v>1736</v>
      </c>
      <c r="S9" s="2">
        <v>1522</v>
      </c>
      <c r="T9" s="2">
        <v>2155</v>
      </c>
      <c r="U9" s="2">
        <v>1622</v>
      </c>
      <c r="V9" s="2">
        <v>1791</v>
      </c>
      <c r="W9" s="2">
        <v>1684</v>
      </c>
      <c r="X9" s="2">
        <v>1743</v>
      </c>
      <c r="Y9" s="2">
        <v>2342</v>
      </c>
      <c r="Z9" s="2">
        <v>2168</v>
      </c>
      <c r="AA9" s="2">
        <v>1678</v>
      </c>
      <c r="AB9" s="2">
        <v>1581</v>
      </c>
      <c r="AC9" s="2">
        <v>1952</v>
      </c>
      <c r="AD9" s="2">
        <v>1974</v>
      </c>
      <c r="AE9" s="2">
        <v>1996</v>
      </c>
      <c r="AF9" s="2">
        <v>2002</v>
      </c>
      <c r="AG9" s="2">
        <v>2010</v>
      </c>
      <c r="AH9" s="2">
        <v>2013</v>
      </c>
      <c r="AI9" s="2">
        <v>2023</v>
      </c>
      <c r="AJ9" s="2">
        <v>2027</v>
      </c>
      <c r="AK9" s="2">
        <v>2028</v>
      </c>
      <c r="AL9" s="2">
        <v>2031</v>
      </c>
      <c r="AM9" s="2">
        <v>2026</v>
      </c>
      <c r="AN9" s="2">
        <v>2020</v>
      </c>
      <c r="AO9" s="2">
        <v>2026</v>
      </c>
      <c r="AP9" s="2">
        <v>2028</v>
      </c>
      <c r="AQ9" s="2">
        <v>2035</v>
      </c>
      <c r="AR9" s="2">
        <v>2044</v>
      </c>
      <c r="AS9" s="2">
        <v>2060</v>
      </c>
      <c r="AT9" s="2">
        <v>2087</v>
      </c>
      <c r="AU9" s="2">
        <v>2114</v>
      </c>
      <c r="AV9" s="2">
        <v>2140</v>
      </c>
      <c r="AW9" s="2">
        <v>2174</v>
      </c>
      <c r="AX9" s="2">
        <v>2208</v>
      </c>
      <c r="AY9" s="2">
        <v>2236</v>
      </c>
      <c r="AZ9" s="2">
        <v>2264</v>
      </c>
      <c r="BA9" s="2">
        <v>2292</v>
      </c>
      <c r="BB9" s="2">
        <v>2309</v>
      </c>
      <c r="BC9" s="2">
        <v>2331</v>
      </c>
      <c r="BD9" s="2">
        <v>2335</v>
      </c>
      <c r="BE9" s="2">
        <v>2330</v>
      </c>
      <c r="BF9" s="2">
        <v>2326</v>
      </c>
      <c r="BG9" s="2">
        <v>2320</v>
      </c>
      <c r="BH9" s="2">
        <v>2325</v>
      </c>
      <c r="BI9" s="2">
        <v>2317</v>
      </c>
      <c r="BJ9" s="2">
        <v>2317</v>
      </c>
      <c r="BK9" s="2">
        <v>2315</v>
      </c>
      <c r="BL9" s="2">
        <v>2315</v>
      </c>
      <c r="BM9" s="2">
        <v>2307</v>
      </c>
      <c r="BN9" s="2">
        <v>2311</v>
      </c>
      <c r="BO9" s="2">
        <v>2308</v>
      </c>
      <c r="BP9" s="2">
        <v>2316</v>
      </c>
      <c r="BQ9" s="2">
        <v>2328</v>
      </c>
      <c r="BR9" s="2">
        <v>2338</v>
      </c>
      <c r="BS9" s="2">
        <v>2361</v>
      </c>
      <c r="BT9" s="2">
        <v>2373</v>
      </c>
      <c r="BU9" s="2">
        <v>2391</v>
      </c>
      <c r="BV9" s="2">
        <v>2406</v>
      </c>
      <c r="BW9" s="2">
        <v>2422</v>
      </c>
      <c r="BX9" s="2">
        <v>2434</v>
      </c>
      <c r="BY9" s="2">
        <v>2454</v>
      </c>
      <c r="BZ9" s="2">
        <v>2470</v>
      </c>
      <c r="CA9" s="2">
        <v>2487</v>
      </c>
      <c r="CB9" s="2">
        <v>2505</v>
      </c>
      <c r="CC9" s="2">
        <v>2516</v>
      </c>
    </row>
    <row r="10" spans="1:82" x14ac:dyDescent="0.25">
      <c r="A10" s="2" t="str">
        <f>"Interne immigratie"</f>
        <v>Interne immigratie</v>
      </c>
      <c r="B10" s="2">
        <v>11569</v>
      </c>
      <c r="C10" s="2">
        <v>11765</v>
      </c>
      <c r="D10" s="2">
        <v>12179</v>
      </c>
      <c r="E10" s="2">
        <v>12380</v>
      </c>
      <c r="F10" s="2">
        <v>12133</v>
      </c>
      <c r="G10" s="2">
        <v>12120</v>
      </c>
      <c r="H10" s="2">
        <v>12419</v>
      </c>
      <c r="I10" s="2">
        <v>12511</v>
      </c>
      <c r="J10" s="2">
        <v>12281</v>
      </c>
      <c r="K10" s="2">
        <v>11850</v>
      </c>
      <c r="L10" s="2">
        <v>12115</v>
      </c>
      <c r="M10" s="2">
        <v>12543</v>
      </c>
      <c r="N10" s="2">
        <v>12520</v>
      </c>
      <c r="O10" s="2">
        <v>13368</v>
      </c>
      <c r="P10" s="2">
        <v>12947</v>
      </c>
      <c r="Q10" s="2">
        <v>13278</v>
      </c>
      <c r="R10" s="2">
        <v>13002</v>
      </c>
      <c r="S10" s="2">
        <v>13335</v>
      </c>
      <c r="T10" s="2">
        <v>13569</v>
      </c>
      <c r="U10" s="2">
        <v>14262</v>
      </c>
      <c r="V10" s="2">
        <v>13960</v>
      </c>
      <c r="W10" s="2">
        <v>13731</v>
      </c>
      <c r="X10" s="2">
        <v>14017</v>
      </c>
      <c r="Y10" s="2">
        <v>14379</v>
      </c>
      <c r="Z10" s="2">
        <v>14742</v>
      </c>
      <c r="AA10" s="2">
        <v>14259</v>
      </c>
      <c r="AB10" s="2">
        <v>14924</v>
      </c>
      <c r="AC10" s="2">
        <v>14714</v>
      </c>
      <c r="AD10" s="2">
        <v>14776</v>
      </c>
      <c r="AE10" s="2">
        <v>14832</v>
      </c>
      <c r="AF10" s="2">
        <v>14889</v>
      </c>
      <c r="AG10" s="2">
        <v>14935</v>
      </c>
      <c r="AH10" s="2">
        <v>14980</v>
      </c>
      <c r="AI10" s="2">
        <v>15022</v>
      </c>
      <c r="AJ10" s="2">
        <v>15060</v>
      </c>
      <c r="AK10" s="2">
        <v>15094</v>
      </c>
      <c r="AL10" s="2">
        <v>15128</v>
      </c>
      <c r="AM10" s="2">
        <v>15162</v>
      </c>
      <c r="AN10" s="2">
        <v>15207</v>
      </c>
      <c r="AO10" s="2">
        <v>15264</v>
      </c>
      <c r="AP10" s="2">
        <v>15317</v>
      </c>
      <c r="AQ10" s="2">
        <v>15379</v>
      </c>
      <c r="AR10" s="2">
        <v>15445</v>
      </c>
      <c r="AS10" s="2">
        <v>15510</v>
      </c>
      <c r="AT10" s="2">
        <v>15574</v>
      </c>
      <c r="AU10" s="2">
        <v>15639</v>
      </c>
      <c r="AV10" s="2">
        <v>15696</v>
      </c>
      <c r="AW10" s="2">
        <v>15752</v>
      </c>
      <c r="AX10" s="2">
        <v>15800</v>
      </c>
      <c r="AY10" s="2">
        <v>15837</v>
      </c>
      <c r="AZ10" s="2">
        <v>15874</v>
      </c>
      <c r="BA10" s="2">
        <v>15912</v>
      </c>
      <c r="BB10" s="2">
        <v>15941</v>
      </c>
      <c r="BC10" s="2">
        <v>15981</v>
      </c>
      <c r="BD10" s="2">
        <v>16013</v>
      </c>
      <c r="BE10" s="2">
        <v>16052</v>
      </c>
      <c r="BF10" s="2">
        <v>16090</v>
      </c>
      <c r="BG10" s="2">
        <v>16137</v>
      </c>
      <c r="BH10" s="2">
        <v>16190</v>
      </c>
      <c r="BI10" s="2">
        <v>16238</v>
      </c>
      <c r="BJ10" s="2">
        <v>16297</v>
      </c>
      <c r="BK10" s="2">
        <v>16356</v>
      </c>
      <c r="BL10" s="2">
        <v>16422</v>
      </c>
      <c r="BM10" s="2">
        <v>16485</v>
      </c>
      <c r="BN10" s="2">
        <v>16551</v>
      </c>
      <c r="BO10" s="2">
        <v>16621</v>
      </c>
      <c r="BP10" s="2">
        <v>16685</v>
      </c>
      <c r="BQ10" s="2">
        <v>16760</v>
      </c>
      <c r="BR10" s="2">
        <v>16821</v>
      </c>
      <c r="BS10" s="2">
        <v>16894</v>
      </c>
      <c r="BT10" s="2">
        <v>16959</v>
      </c>
      <c r="BU10" s="2">
        <v>17020</v>
      </c>
      <c r="BV10" s="2">
        <v>17085</v>
      </c>
      <c r="BW10" s="2">
        <v>17145</v>
      </c>
      <c r="BX10" s="2">
        <v>17196</v>
      </c>
      <c r="BY10" s="2">
        <v>17256</v>
      </c>
      <c r="BZ10" s="2">
        <v>17312</v>
      </c>
      <c r="CA10" s="2">
        <v>17359</v>
      </c>
      <c r="CB10" s="2">
        <v>17414</v>
      </c>
      <c r="CC10" s="2">
        <v>17464</v>
      </c>
    </row>
    <row r="11" spans="1:82" x14ac:dyDescent="0.25">
      <c r="A11" s="2" t="str">
        <f>"Interne emigratie"</f>
        <v>Interne emigratie</v>
      </c>
      <c r="B11" s="2">
        <v>8871</v>
      </c>
      <c r="C11" s="2">
        <v>9764</v>
      </c>
      <c r="D11" s="2">
        <v>9855</v>
      </c>
      <c r="E11" s="2">
        <v>10179</v>
      </c>
      <c r="F11" s="2">
        <v>9680</v>
      </c>
      <c r="G11" s="2">
        <v>10358</v>
      </c>
      <c r="H11" s="2">
        <v>10309</v>
      </c>
      <c r="I11" s="2">
        <v>10249</v>
      </c>
      <c r="J11" s="2">
        <v>10631</v>
      </c>
      <c r="K11" s="2">
        <v>10228</v>
      </c>
      <c r="L11" s="2">
        <v>10232</v>
      </c>
      <c r="M11" s="2">
        <v>10856</v>
      </c>
      <c r="N11" s="2">
        <v>10710</v>
      </c>
      <c r="O11" s="2">
        <v>11078</v>
      </c>
      <c r="P11" s="2">
        <v>11186</v>
      </c>
      <c r="Q11" s="2">
        <v>11045</v>
      </c>
      <c r="R11" s="2">
        <v>11266</v>
      </c>
      <c r="S11" s="2">
        <v>11813</v>
      </c>
      <c r="T11" s="2">
        <v>11414</v>
      </c>
      <c r="U11" s="2">
        <v>12640</v>
      </c>
      <c r="V11" s="2">
        <v>12169</v>
      </c>
      <c r="W11" s="2">
        <v>12047</v>
      </c>
      <c r="X11" s="2">
        <v>12274</v>
      </c>
      <c r="Y11" s="2">
        <v>12037</v>
      </c>
      <c r="Z11" s="2">
        <v>12574</v>
      </c>
      <c r="AA11" s="2">
        <v>12581</v>
      </c>
      <c r="AB11" s="2">
        <v>13343</v>
      </c>
      <c r="AC11" s="2">
        <v>12762</v>
      </c>
      <c r="AD11" s="2">
        <v>12802</v>
      </c>
      <c r="AE11" s="2">
        <v>12836</v>
      </c>
      <c r="AF11" s="2">
        <v>12887</v>
      </c>
      <c r="AG11" s="2">
        <v>12925</v>
      </c>
      <c r="AH11" s="2">
        <v>12967</v>
      </c>
      <c r="AI11" s="2">
        <v>12999</v>
      </c>
      <c r="AJ11" s="2">
        <v>13033</v>
      </c>
      <c r="AK11" s="2">
        <v>13066</v>
      </c>
      <c r="AL11" s="2">
        <v>13097</v>
      </c>
      <c r="AM11" s="2">
        <v>13136</v>
      </c>
      <c r="AN11" s="2">
        <v>13187</v>
      </c>
      <c r="AO11" s="2">
        <v>13238</v>
      </c>
      <c r="AP11" s="2">
        <v>13289</v>
      </c>
      <c r="AQ11" s="2">
        <v>13344</v>
      </c>
      <c r="AR11" s="2">
        <v>13401</v>
      </c>
      <c r="AS11" s="2">
        <v>13450</v>
      </c>
      <c r="AT11" s="2">
        <v>13487</v>
      </c>
      <c r="AU11" s="2">
        <v>13525</v>
      </c>
      <c r="AV11" s="2">
        <v>13556</v>
      </c>
      <c r="AW11" s="2">
        <v>13578</v>
      </c>
      <c r="AX11" s="2">
        <v>13592</v>
      </c>
      <c r="AY11" s="2">
        <v>13601</v>
      </c>
      <c r="AZ11" s="2">
        <v>13610</v>
      </c>
      <c r="BA11" s="2">
        <v>13620</v>
      </c>
      <c r="BB11" s="2">
        <v>13632</v>
      </c>
      <c r="BC11" s="2">
        <v>13650</v>
      </c>
      <c r="BD11" s="2">
        <v>13678</v>
      </c>
      <c r="BE11" s="2">
        <v>13722</v>
      </c>
      <c r="BF11" s="2">
        <v>13764</v>
      </c>
      <c r="BG11" s="2">
        <v>13817</v>
      </c>
      <c r="BH11" s="2">
        <v>13865</v>
      </c>
      <c r="BI11" s="2">
        <v>13921</v>
      </c>
      <c r="BJ11" s="2">
        <v>13980</v>
      </c>
      <c r="BK11" s="2">
        <v>14041</v>
      </c>
      <c r="BL11" s="2">
        <v>14107</v>
      </c>
      <c r="BM11" s="2">
        <v>14178</v>
      </c>
      <c r="BN11" s="2">
        <v>14240</v>
      </c>
      <c r="BO11" s="2">
        <v>14313</v>
      </c>
      <c r="BP11" s="2">
        <v>14369</v>
      </c>
      <c r="BQ11" s="2">
        <v>14432</v>
      </c>
      <c r="BR11" s="2">
        <v>14483</v>
      </c>
      <c r="BS11" s="2">
        <v>14533</v>
      </c>
      <c r="BT11" s="2">
        <v>14586</v>
      </c>
      <c r="BU11" s="2">
        <v>14629</v>
      </c>
      <c r="BV11" s="2">
        <v>14679</v>
      </c>
      <c r="BW11" s="2">
        <v>14723</v>
      </c>
      <c r="BX11" s="2">
        <v>14762</v>
      </c>
      <c r="BY11" s="2">
        <v>14802</v>
      </c>
      <c r="BZ11" s="2">
        <v>14842</v>
      </c>
      <c r="CA11" s="2">
        <v>14872</v>
      </c>
      <c r="CB11" s="2">
        <v>14909</v>
      </c>
      <c r="CC11" s="2">
        <v>14948</v>
      </c>
    </row>
    <row r="12" spans="1:82" x14ac:dyDescent="0.25">
      <c r="A12" s="2" t="str">
        <f>"Extern migratiesaldo"</f>
        <v>Extern migratiesaldo</v>
      </c>
      <c r="B12" s="2">
        <v>499</v>
      </c>
      <c r="C12" s="2">
        <v>703</v>
      </c>
      <c r="D12" s="2">
        <v>51</v>
      </c>
      <c r="E12" s="2">
        <v>337</v>
      </c>
      <c r="F12" s="2">
        <v>-156</v>
      </c>
      <c r="G12" s="2">
        <v>-119</v>
      </c>
      <c r="H12" s="2">
        <v>-73</v>
      </c>
      <c r="I12" s="2">
        <v>-255</v>
      </c>
      <c r="J12" s="2">
        <v>-53</v>
      </c>
      <c r="K12" s="2">
        <v>-206</v>
      </c>
      <c r="L12" s="2">
        <v>374</v>
      </c>
      <c r="M12" s="2">
        <v>336</v>
      </c>
      <c r="N12" s="2">
        <v>300</v>
      </c>
      <c r="O12" s="2">
        <v>-122</v>
      </c>
      <c r="P12" s="2">
        <v>77</v>
      </c>
      <c r="Q12" s="2">
        <v>691</v>
      </c>
      <c r="R12" s="2">
        <v>357</v>
      </c>
      <c r="S12" s="2">
        <v>54</v>
      </c>
      <c r="T12" s="2">
        <v>755</v>
      </c>
      <c r="U12" s="2">
        <v>894</v>
      </c>
      <c r="V12" s="2">
        <v>798</v>
      </c>
      <c r="W12" s="2">
        <v>433</v>
      </c>
      <c r="X12" s="2">
        <v>177</v>
      </c>
      <c r="Y12" s="2">
        <v>12</v>
      </c>
      <c r="Z12" s="2">
        <v>725</v>
      </c>
      <c r="AA12" s="2">
        <v>297</v>
      </c>
      <c r="AB12" s="2">
        <v>233</v>
      </c>
      <c r="AC12" s="2">
        <v>317</v>
      </c>
      <c r="AD12" s="2">
        <v>306</v>
      </c>
      <c r="AE12" s="2">
        <v>305</v>
      </c>
      <c r="AF12" s="2">
        <v>168</v>
      </c>
      <c r="AG12" s="2">
        <v>53</v>
      </c>
      <c r="AH12" s="2">
        <v>-58</v>
      </c>
      <c r="AI12" s="2">
        <v>-154</v>
      </c>
      <c r="AJ12" s="2">
        <v>-243</v>
      </c>
      <c r="AK12" s="2">
        <v>-310</v>
      </c>
      <c r="AL12" s="2">
        <v>-286</v>
      </c>
      <c r="AM12" s="2">
        <v>-271</v>
      </c>
      <c r="AN12" s="2">
        <v>-257</v>
      </c>
      <c r="AO12" s="2">
        <v>-247</v>
      </c>
      <c r="AP12" s="2">
        <v>-207</v>
      </c>
      <c r="AQ12" s="2">
        <v>-170</v>
      </c>
      <c r="AR12" s="2">
        <v>-137</v>
      </c>
      <c r="AS12" s="2">
        <v>-106</v>
      </c>
      <c r="AT12" s="2">
        <v>-78</v>
      </c>
      <c r="AU12" s="2">
        <v>-82</v>
      </c>
      <c r="AV12" s="2">
        <v>-82</v>
      </c>
      <c r="AW12" s="2">
        <v>-85</v>
      </c>
      <c r="AX12" s="2">
        <v>-86</v>
      </c>
      <c r="AY12" s="2">
        <v>-89</v>
      </c>
      <c r="AZ12" s="2">
        <v>-91</v>
      </c>
      <c r="BA12" s="2">
        <v>-93</v>
      </c>
      <c r="BB12" s="2">
        <v>-94</v>
      </c>
      <c r="BC12" s="2">
        <v>-96</v>
      </c>
      <c r="BD12" s="2">
        <v>-99</v>
      </c>
      <c r="BE12" s="2">
        <v>-102</v>
      </c>
      <c r="BF12" s="2">
        <v>-102</v>
      </c>
      <c r="BG12" s="2">
        <v>-107</v>
      </c>
      <c r="BH12" s="2">
        <v>-112</v>
      </c>
      <c r="BI12" s="2">
        <v>-115</v>
      </c>
      <c r="BJ12" s="2">
        <v>-117</v>
      </c>
      <c r="BK12" s="2">
        <v>-118</v>
      </c>
      <c r="BL12" s="2">
        <v>-122</v>
      </c>
      <c r="BM12" s="2">
        <v>-125</v>
      </c>
      <c r="BN12" s="2">
        <v>-128</v>
      </c>
      <c r="BO12" s="2">
        <v>-130</v>
      </c>
      <c r="BP12" s="2">
        <v>-132</v>
      </c>
      <c r="BQ12" s="2">
        <v>-133</v>
      </c>
      <c r="BR12" s="2">
        <v>-137</v>
      </c>
      <c r="BS12" s="2">
        <v>-138</v>
      </c>
      <c r="BT12" s="2">
        <v>-140</v>
      </c>
      <c r="BU12" s="2">
        <v>-142</v>
      </c>
      <c r="BV12" s="2">
        <v>-145</v>
      </c>
      <c r="BW12" s="2">
        <v>-145</v>
      </c>
      <c r="BX12" s="2">
        <v>-149</v>
      </c>
      <c r="BY12" s="2">
        <v>-149</v>
      </c>
      <c r="BZ12" s="2">
        <v>-152</v>
      </c>
      <c r="CA12" s="2">
        <v>-151</v>
      </c>
      <c r="CB12" s="2">
        <v>-151</v>
      </c>
      <c r="CC12" s="2">
        <v>-153</v>
      </c>
    </row>
    <row r="13" spans="1:82" x14ac:dyDescent="0.25">
      <c r="A13" s="2" t="str">
        <f>"Externe immigratie"</f>
        <v>Externe immigratie</v>
      </c>
      <c r="B13" s="2">
        <v>4388</v>
      </c>
      <c r="C13" s="2">
        <v>3746</v>
      </c>
      <c r="D13" s="2">
        <v>3821</v>
      </c>
      <c r="E13" s="2">
        <v>4024</v>
      </c>
      <c r="F13" s="2">
        <v>3625</v>
      </c>
      <c r="G13" s="2">
        <v>3762</v>
      </c>
      <c r="H13" s="2">
        <v>3968</v>
      </c>
      <c r="I13" s="2">
        <v>3820</v>
      </c>
      <c r="J13" s="2">
        <v>4062</v>
      </c>
      <c r="K13" s="2">
        <v>4195</v>
      </c>
      <c r="L13" s="2">
        <v>4426</v>
      </c>
      <c r="M13" s="2">
        <v>4307</v>
      </c>
      <c r="N13" s="2">
        <v>4353</v>
      </c>
      <c r="O13" s="2">
        <v>4314</v>
      </c>
      <c r="P13" s="2">
        <v>4574</v>
      </c>
      <c r="Q13" s="2">
        <v>4743</v>
      </c>
      <c r="R13" s="2">
        <v>4837</v>
      </c>
      <c r="S13" s="2">
        <v>5155</v>
      </c>
      <c r="T13" s="2">
        <v>5405</v>
      </c>
      <c r="U13" s="2">
        <v>4867</v>
      </c>
      <c r="V13" s="2">
        <v>5052</v>
      </c>
      <c r="W13" s="2">
        <v>4560</v>
      </c>
      <c r="X13" s="2">
        <v>4784</v>
      </c>
      <c r="Y13" s="2">
        <v>4786</v>
      </c>
      <c r="Z13" s="2">
        <v>4837</v>
      </c>
      <c r="AA13" s="2">
        <v>4765</v>
      </c>
      <c r="AB13" s="2">
        <v>4773</v>
      </c>
      <c r="AC13" s="2">
        <v>4913</v>
      </c>
      <c r="AD13" s="2">
        <v>4991</v>
      </c>
      <c r="AE13" s="2">
        <v>5076</v>
      </c>
      <c r="AF13" s="2">
        <v>5032</v>
      </c>
      <c r="AG13" s="2">
        <v>4989</v>
      </c>
      <c r="AH13" s="2">
        <v>4947</v>
      </c>
      <c r="AI13" s="2">
        <v>4904</v>
      </c>
      <c r="AJ13" s="2">
        <v>4863</v>
      </c>
      <c r="AK13" s="2">
        <v>4829</v>
      </c>
      <c r="AL13" s="2">
        <v>4793</v>
      </c>
      <c r="AM13" s="2">
        <v>4761</v>
      </c>
      <c r="AN13" s="2">
        <v>4723</v>
      </c>
      <c r="AO13" s="2">
        <v>4689</v>
      </c>
      <c r="AP13" s="2">
        <v>4692</v>
      </c>
      <c r="AQ13" s="2">
        <v>4693</v>
      </c>
      <c r="AR13" s="2">
        <v>4696</v>
      </c>
      <c r="AS13" s="2">
        <v>4697</v>
      </c>
      <c r="AT13" s="2">
        <v>4696</v>
      </c>
      <c r="AU13" s="2">
        <v>4700</v>
      </c>
      <c r="AV13" s="2">
        <v>4701</v>
      </c>
      <c r="AW13" s="2">
        <v>4704</v>
      </c>
      <c r="AX13" s="2">
        <v>4705</v>
      </c>
      <c r="AY13" s="2">
        <v>4708</v>
      </c>
      <c r="AZ13" s="2">
        <v>4713</v>
      </c>
      <c r="BA13" s="2">
        <v>4716</v>
      </c>
      <c r="BB13" s="2">
        <v>4723</v>
      </c>
      <c r="BC13" s="2">
        <v>4729</v>
      </c>
      <c r="BD13" s="2">
        <v>4737</v>
      </c>
      <c r="BE13" s="2">
        <v>4747</v>
      </c>
      <c r="BF13" s="2">
        <v>4757</v>
      </c>
      <c r="BG13" s="2">
        <v>4768</v>
      </c>
      <c r="BH13" s="2">
        <v>4780</v>
      </c>
      <c r="BI13" s="2">
        <v>4792</v>
      </c>
      <c r="BJ13" s="2">
        <v>4806</v>
      </c>
      <c r="BK13" s="2">
        <v>4820</v>
      </c>
      <c r="BL13" s="2">
        <v>4835</v>
      </c>
      <c r="BM13" s="2">
        <v>4849</v>
      </c>
      <c r="BN13" s="2">
        <v>4864</v>
      </c>
      <c r="BO13" s="2">
        <v>4879</v>
      </c>
      <c r="BP13" s="2">
        <v>4893</v>
      </c>
      <c r="BQ13" s="2">
        <v>4906</v>
      </c>
      <c r="BR13" s="2">
        <v>4919</v>
      </c>
      <c r="BS13" s="2">
        <v>4932</v>
      </c>
      <c r="BT13" s="2">
        <v>4944</v>
      </c>
      <c r="BU13" s="2">
        <v>4956</v>
      </c>
      <c r="BV13" s="2">
        <v>4966</v>
      </c>
      <c r="BW13" s="2">
        <v>4978</v>
      </c>
      <c r="BX13" s="2">
        <v>4989</v>
      </c>
      <c r="BY13" s="2">
        <v>5001</v>
      </c>
      <c r="BZ13" s="2">
        <v>5010</v>
      </c>
      <c r="CA13" s="2">
        <v>5022</v>
      </c>
      <c r="CB13" s="2">
        <v>5032</v>
      </c>
      <c r="CC13" s="2">
        <v>5043</v>
      </c>
    </row>
    <row r="14" spans="1:82" x14ac:dyDescent="0.25">
      <c r="A14" s="2" t="str">
        <f>"Externe emigratie"</f>
        <v>Externe emigratie</v>
      </c>
      <c r="B14" s="2">
        <v>3889</v>
      </c>
      <c r="C14" s="2">
        <v>3043</v>
      </c>
      <c r="D14" s="2">
        <v>3770</v>
      </c>
      <c r="E14" s="2">
        <v>3687</v>
      </c>
      <c r="F14" s="2">
        <v>3781</v>
      </c>
      <c r="G14" s="2">
        <v>3881</v>
      </c>
      <c r="H14" s="2">
        <v>4041</v>
      </c>
      <c r="I14" s="2">
        <v>4075</v>
      </c>
      <c r="J14" s="2">
        <v>4115</v>
      </c>
      <c r="K14" s="2">
        <v>4401</v>
      </c>
      <c r="L14" s="2">
        <v>4052</v>
      </c>
      <c r="M14" s="2">
        <v>3971</v>
      </c>
      <c r="N14" s="2">
        <v>4053</v>
      </c>
      <c r="O14" s="2">
        <v>4436</v>
      </c>
      <c r="P14" s="2">
        <v>4497</v>
      </c>
      <c r="Q14" s="2">
        <v>4052</v>
      </c>
      <c r="R14" s="2">
        <v>4480</v>
      </c>
      <c r="S14" s="2">
        <v>5101</v>
      </c>
      <c r="T14" s="2">
        <v>4650</v>
      </c>
      <c r="U14" s="2">
        <v>3973</v>
      </c>
      <c r="V14" s="2">
        <v>4254</v>
      </c>
      <c r="W14" s="2">
        <v>4127</v>
      </c>
      <c r="X14" s="2">
        <v>4607</v>
      </c>
      <c r="Y14" s="2">
        <v>4774</v>
      </c>
      <c r="Z14" s="2">
        <v>4112</v>
      </c>
      <c r="AA14" s="2">
        <v>4468</v>
      </c>
      <c r="AB14" s="2">
        <v>4540</v>
      </c>
      <c r="AC14" s="2">
        <v>4596</v>
      </c>
      <c r="AD14" s="2">
        <v>4685</v>
      </c>
      <c r="AE14" s="2">
        <v>4771</v>
      </c>
      <c r="AF14" s="2">
        <v>4864</v>
      </c>
      <c r="AG14" s="2">
        <v>4936</v>
      </c>
      <c r="AH14" s="2">
        <v>5005</v>
      </c>
      <c r="AI14" s="2">
        <v>5058</v>
      </c>
      <c r="AJ14" s="2">
        <v>5106</v>
      </c>
      <c r="AK14" s="2">
        <v>5139</v>
      </c>
      <c r="AL14" s="2">
        <v>5079</v>
      </c>
      <c r="AM14" s="2">
        <v>5032</v>
      </c>
      <c r="AN14" s="2">
        <v>4980</v>
      </c>
      <c r="AO14" s="2">
        <v>4936</v>
      </c>
      <c r="AP14" s="2">
        <v>4899</v>
      </c>
      <c r="AQ14" s="2">
        <v>4863</v>
      </c>
      <c r="AR14" s="2">
        <v>4833</v>
      </c>
      <c r="AS14" s="2">
        <v>4803</v>
      </c>
      <c r="AT14" s="2">
        <v>4774</v>
      </c>
      <c r="AU14" s="2">
        <v>4782</v>
      </c>
      <c r="AV14" s="2">
        <v>4783</v>
      </c>
      <c r="AW14" s="2">
        <v>4789</v>
      </c>
      <c r="AX14" s="2">
        <v>4791</v>
      </c>
      <c r="AY14" s="2">
        <v>4797</v>
      </c>
      <c r="AZ14" s="2">
        <v>4804</v>
      </c>
      <c r="BA14" s="2">
        <v>4809</v>
      </c>
      <c r="BB14" s="2">
        <v>4817</v>
      </c>
      <c r="BC14" s="2">
        <v>4825</v>
      </c>
      <c r="BD14" s="2">
        <v>4836</v>
      </c>
      <c r="BE14" s="2">
        <v>4849</v>
      </c>
      <c r="BF14" s="2">
        <v>4859</v>
      </c>
      <c r="BG14" s="2">
        <v>4875</v>
      </c>
      <c r="BH14" s="2">
        <v>4892</v>
      </c>
      <c r="BI14" s="2">
        <v>4907</v>
      </c>
      <c r="BJ14" s="2">
        <v>4923</v>
      </c>
      <c r="BK14" s="2">
        <v>4938</v>
      </c>
      <c r="BL14" s="2">
        <v>4957</v>
      </c>
      <c r="BM14" s="2">
        <v>4974</v>
      </c>
      <c r="BN14" s="2">
        <v>4992</v>
      </c>
      <c r="BO14" s="2">
        <v>5009</v>
      </c>
      <c r="BP14" s="2">
        <v>5025</v>
      </c>
      <c r="BQ14" s="2">
        <v>5039</v>
      </c>
      <c r="BR14" s="2">
        <v>5056</v>
      </c>
      <c r="BS14" s="2">
        <v>5070</v>
      </c>
      <c r="BT14" s="2">
        <v>5084</v>
      </c>
      <c r="BU14" s="2">
        <v>5098</v>
      </c>
      <c r="BV14" s="2">
        <v>5111</v>
      </c>
      <c r="BW14" s="2">
        <v>5123</v>
      </c>
      <c r="BX14" s="2">
        <v>5138</v>
      </c>
      <c r="BY14" s="2">
        <v>5150</v>
      </c>
      <c r="BZ14" s="2">
        <v>5162</v>
      </c>
      <c r="CA14" s="2">
        <v>5173</v>
      </c>
      <c r="CB14" s="2">
        <v>5183</v>
      </c>
      <c r="CC14" s="2">
        <v>5196</v>
      </c>
    </row>
    <row r="15" spans="1:82" x14ac:dyDescent="0.25">
      <c r="A15" s="2" t="str">
        <f>"Toename van de bevolking"</f>
        <v>Toename van de bevolking</v>
      </c>
      <c r="B15" s="2">
        <v>4323</v>
      </c>
      <c r="C15" s="2">
        <v>3886</v>
      </c>
      <c r="D15" s="2">
        <v>3305</v>
      </c>
      <c r="E15" s="2">
        <v>3498</v>
      </c>
      <c r="F15" s="2">
        <v>3012</v>
      </c>
      <c r="G15" s="2">
        <v>2425</v>
      </c>
      <c r="H15" s="2">
        <v>2914</v>
      </c>
      <c r="I15" s="2">
        <v>2749</v>
      </c>
      <c r="J15" s="2">
        <v>2414</v>
      </c>
      <c r="K15" s="2">
        <v>2203</v>
      </c>
      <c r="L15" s="2">
        <v>3127</v>
      </c>
      <c r="M15" s="2">
        <v>2681</v>
      </c>
      <c r="N15" s="2">
        <v>2705</v>
      </c>
      <c r="O15" s="2">
        <v>2996</v>
      </c>
      <c r="P15" s="2">
        <v>2638</v>
      </c>
      <c r="Q15" s="2">
        <v>3844</v>
      </c>
      <c r="R15" s="2">
        <v>2962</v>
      </c>
      <c r="S15" s="2">
        <v>2187</v>
      </c>
      <c r="T15" s="2">
        <v>3769</v>
      </c>
      <c r="U15" s="2">
        <v>3261</v>
      </c>
      <c r="V15" s="2">
        <v>3161</v>
      </c>
      <c r="W15" s="2">
        <v>2565</v>
      </c>
      <c r="X15" s="2">
        <v>2450</v>
      </c>
      <c r="Y15" s="2">
        <v>2759</v>
      </c>
      <c r="Z15" s="2">
        <v>3158</v>
      </c>
      <c r="AA15" s="2">
        <v>2307</v>
      </c>
      <c r="AB15" s="2">
        <v>2009</v>
      </c>
      <c r="AC15" s="2">
        <v>2447</v>
      </c>
      <c r="AD15" s="2">
        <v>2474</v>
      </c>
      <c r="AE15" s="2">
        <v>2505</v>
      </c>
      <c r="AF15" s="2">
        <v>2388</v>
      </c>
      <c r="AG15" s="2">
        <v>2287</v>
      </c>
      <c r="AH15" s="2">
        <v>2183</v>
      </c>
      <c r="AI15" s="2">
        <v>2095</v>
      </c>
      <c r="AJ15" s="2">
        <v>2008</v>
      </c>
      <c r="AK15" s="2">
        <v>1947</v>
      </c>
      <c r="AL15" s="2">
        <v>1979</v>
      </c>
      <c r="AM15" s="2">
        <v>1997</v>
      </c>
      <c r="AN15" s="2">
        <v>2020</v>
      </c>
      <c r="AO15" s="2">
        <v>2055</v>
      </c>
      <c r="AP15" s="2">
        <v>2045</v>
      </c>
      <c r="AQ15" s="2">
        <v>2038</v>
      </c>
      <c r="AR15" s="2">
        <v>2026</v>
      </c>
      <c r="AS15" s="2">
        <v>2018</v>
      </c>
      <c r="AT15" s="2">
        <v>2013</v>
      </c>
      <c r="AU15" s="2">
        <v>1975</v>
      </c>
      <c r="AV15" s="2">
        <v>1932</v>
      </c>
      <c r="AW15" s="2">
        <v>1899</v>
      </c>
      <c r="AX15" s="2">
        <v>1865</v>
      </c>
      <c r="AY15" s="2">
        <v>1829</v>
      </c>
      <c r="AZ15" s="2">
        <v>1794</v>
      </c>
      <c r="BA15" s="2">
        <v>1766</v>
      </c>
      <c r="BB15" s="2">
        <v>1735</v>
      </c>
      <c r="BC15" s="2">
        <v>1710</v>
      </c>
      <c r="BD15" s="2">
        <v>1675</v>
      </c>
      <c r="BE15" s="2">
        <v>1636</v>
      </c>
      <c r="BF15" s="2">
        <v>1609</v>
      </c>
      <c r="BG15" s="2">
        <v>1583</v>
      </c>
      <c r="BH15" s="2">
        <v>1573</v>
      </c>
      <c r="BI15" s="2">
        <v>1563</v>
      </c>
      <c r="BJ15" s="2">
        <v>1564</v>
      </c>
      <c r="BK15" s="2">
        <v>1567</v>
      </c>
      <c r="BL15" s="2">
        <v>1578</v>
      </c>
      <c r="BM15" s="2">
        <v>1587</v>
      </c>
      <c r="BN15" s="2">
        <v>1614</v>
      </c>
      <c r="BO15" s="2">
        <v>1640</v>
      </c>
      <c r="BP15" s="2">
        <v>1676</v>
      </c>
      <c r="BQ15" s="2">
        <v>1719</v>
      </c>
      <c r="BR15" s="2">
        <v>1757</v>
      </c>
      <c r="BS15" s="2">
        <v>1811</v>
      </c>
      <c r="BT15" s="2">
        <v>1850</v>
      </c>
      <c r="BU15" s="2">
        <v>1894</v>
      </c>
      <c r="BV15" s="2">
        <v>1934</v>
      </c>
      <c r="BW15" s="2">
        <v>1973</v>
      </c>
      <c r="BX15" s="2">
        <v>2005</v>
      </c>
      <c r="BY15" s="2">
        <v>2046</v>
      </c>
      <c r="BZ15" s="2">
        <v>2076</v>
      </c>
      <c r="CA15" s="2">
        <v>2112</v>
      </c>
      <c r="CB15" s="2">
        <v>2143</v>
      </c>
      <c r="CC15" s="2">
        <v>2159</v>
      </c>
    </row>
    <row r="16" spans="1:82" x14ac:dyDescent="0.25">
      <c r="A16" s="2" t="str">
        <f>"Statistische aanpassing"</f>
        <v>Statistische aanpassing</v>
      </c>
      <c r="B16" s="2">
        <v>-6</v>
      </c>
      <c r="C16" s="2">
        <v>107</v>
      </c>
      <c r="D16" s="2">
        <v>47</v>
      </c>
      <c r="E16" s="2">
        <v>41</v>
      </c>
      <c r="F16" s="2">
        <v>-455</v>
      </c>
      <c r="G16" s="2">
        <v>78</v>
      </c>
      <c r="H16" s="2">
        <v>29</v>
      </c>
      <c r="I16" s="2">
        <v>166</v>
      </c>
      <c r="J16" s="2">
        <v>47</v>
      </c>
      <c r="K16" s="2">
        <v>-69</v>
      </c>
      <c r="L16" s="2">
        <v>62</v>
      </c>
      <c r="M16" s="2">
        <v>124</v>
      </c>
      <c r="N16" s="2">
        <v>0</v>
      </c>
      <c r="O16" s="2">
        <v>63</v>
      </c>
      <c r="P16" s="2">
        <v>67</v>
      </c>
      <c r="Q16" s="2">
        <v>135</v>
      </c>
      <c r="R16" s="2">
        <v>70</v>
      </c>
      <c r="S16" s="2">
        <v>-34</v>
      </c>
      <c r="T16" s="2">
        <v>101</v>
      </c>
      <c r="U16" s="2">
        <v>90</v>
      </c>
      <c r="V16" s="2">
        <v>-37</v>
      </c>
      <c r="W16" s="2">
        <v>-29</v>
      </c>
      <c r="X16" s="2">
        <v>-10</v>
      </c>
      <c r="Y16" s="2">
        <v>-25</v>
      </c>
      <c r="Z16" s="2">
        <v>-18</v>
      </c>
      <c r="AA16" s="2">
        <v>-24</v>
      </c>
      <c r="AB16" s="2">
        <v>-26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</row>
    <row r="17" spans="1:82" ht="15.75" thickBot="1" x14ac:dyDescent="0.3">
      <c r="A17" s="3" t="str">
        <f>"Bevolking op 31/12"</f>
        <v>Bevolking op 31/12</v>
      </c>
      <c r="B17" s="3">
        <v>325621</v>
      </c>
      <c r="C17" s="3">
        <v>329614</v>
      </c>
      <c r="D17" s="3">
        <v>332966</v>
      </c>
      <c r="E17" s="3">
        <v>336505</v>
      </c>
      <c r="F17" s="3">
        <v>339062</v>
      </c>
      <c r="G17" s="3">
        <v>341565</v>
      </c>
      <c r="H17" s="3">
        <v>344508</v>
      </c>
      <c r="I17" s="3">
        <v>347423</v>
      </c>
      <c r="J17" s="3">
        <v>349884</v>
      </c>
      <c r="K17" s="3">
        <v>352018</v>
      </c>
      <c r="L17" s="3">
        <v>355207</v>
      </c>
      <c r="M17" s="3">
        <v>358012</v>
      </c>
      <c r="N17" s="3">
        <v>360717</v>
      </c>
      <c r="O17" s="3">
        <v>363776</v>
      </c>
      <c r="P17" s="3">
        <v>366481</v>
      </c>
      <c r="Q17" s="3">
        <v>370460</v>
      </c>
      <c r="R17" s="3">
        <v>373492</v>
      </c>
      <c r="S17" s="3">
        <v>375645</v>
      </c>
      <c r="T17" s="3">
        <v>379515</v>
      </c>
      <c r="U17" s="3">
        <v>382866</v>
      </c>
      <c r="V17" s="3">
        <v>385990</v>
      </c>
      <c r="W17" s="3">
        <v>388526</v>
      </c>
      <c r="X17" s="3">
        <v>390966</v>
      </c>
      <c r="Y17" s="3">
        <v>393700</v>
      </c>
      <c r="Z17" s="3">
        <v>396840</v>
      </c>
      <c r="AA17" s="3">
        <v>399123</v>
      </c>
      <c r="AB17" s="3">
        <v>401106</v>
      </c>
      <c r="AC17" s="3">
        <v>403553</v>
      </c>
      <c r="AD17" s="3">
        <v>406027</v>
      </c>
      <c r="AE17" s="3">
        <v>408532</v>
      </c>
      <c r="AF17" s="3">
        <v>410920</v>
      </c>
      <c r="AG17" s="3">
        <v>413207</v>
      </c>
      <c r="AH17" s="3">
        <v>415390</v>
      </c>
      <c r="AI17" s="3">
        <v>417485</v>
      </c>
      <c r="AJ17" s="3">
        <v>419493</v>
      </c>
      <c r="AK17" s="3">
        <v>421440</v>
      </c>
      <c r="AL17" s="3">
        <v>423419</v>
      </c>
      <c r="AM17" s="3">
        <v>425416</v>
      </c>
      <c r="AN17" s="3">
        <v>427436</v>
      </c>
      <c r="AO17" s="3">
        <v>429491</v>
      </c>
      <c r="AP17" s="3">
        <v>431536</v>
      </c>
      <c r="AQ17" s="3">
        <v>433574</v>
      </c>
      <c r="AR17" s="3">
        <v>435600</v>
      </c>
      <c r="AS17" s="3">
        <v>437618</v>
      </c>
      <c r="AT17" s="3">
        <v>439631</v>
      </c>
      <c r="AU17" s="3">
        <v>441606</v>
      </c>
      <c r="AV17" s="3">
        <v>443538</v>
      </c>
      <c r="AW17" s="3">
        <v>445437</v>
      </c>
      <c r="AX17" s="3">
        <v>447302</v>
      </c>
      <c r="AY17" s="3">
        <v>449131</v>
      </c>
      <c r="AZ17" s="3">
        <v>450925</v>
      </c>
      <c r="BA17" s="3">
        <v>452691</v>
      </c>
      <c r="BB17" s="3">
        <v>454426</v>
      </c>
      <c r="BC17" s="3">
        <v>456136</v>
      </c>
      <c r="BD17" s="3">
        <v>457811</v>
      </c>
      <c r="BE17" s="3">
        <v>459447</v>
      </c>
      <c r="BF17" s="3">
        <v>461056</v>
      </c>
      <c r="BG17" s="3">
        <v>462639</v>
      </c>
      <c r="BH17" s="3">
        <v>464212</v>
      </c>
      <c r="BI17" s="3">
        <v>465775</v>
      </c>
      <c r="BJ17" s="3">
        <v>467339</v>
      </c>
      <c r="BK17" s="3">
        <v>468906</v>
      </c>
      <c r="BL17" s="3">
        <v>470484</v>
      </c>
      <c r="BM17" s="3">
        <v>472071</v>
      </c>
      <c r="BN17" s="3">
        <v>473685</v>
      </c>
      <c r="BO17" s="3">
        <v>475325</v>
      </c>
      <c r="BP17" s="3">
        <v>477001</v>
      </c>
      <c r="BQ17" s="3">
        <v>478720</v>
      </c>
      <c r="BR17" s="3">
        <v>480477</v>
      </c>
      <c r="BS17" s="3">
        <v>482288</v>
      </c>
      <c r="BT17" s="3">
        <v>484138</v>
      </c>
      <c r="BU17" s="3">
        <v>486032</v>
      </c>
      <c r="BV17" s="3">
        <v>487966</v>
      </c>
      <c r="BW17" s="3">
        <v>489939</v>
      </c>
      <c r="BX17" s="3">
        <v>491944</v>
      </c>
      <c r="BY17" s="3">
        <v>493990</v>
      </c>
      <c r="BZ17" s="3">
        <v>496066</v>
      </c>
      <c r="CA17" s="3">
        <v>498178</v>
      </c>
      <c r="CB17" s="3">
        <v>500321</v>
      </c>
      <c r="CC17" s="3">
        <v>502480</v>
      </c>
    </row>
    <row r="18" spans="1:82" x14ac:dyDescent="0.25">
      <c r="A18" t="s">
        <v>3</v>
      </c>
    </row>
    <row r="20" spans="1:82" x14ac:dyDescent="0.25">
      <c r="A20" s="1" t="s">
        <v>22</v>
      </c>
    </row>
    <row r="21" spans="1:82" x14ac:dyDescent="0.25">
      <c r="A21" t="s">
        <v>1</v>
      </c>
    </row>
    <row r="22" spans="1:82" ht="15.75" thickBot="1" x14ac:dyDescent="0.3">
      <c r="A22" t="s">
        <v>2</v>
      </c>
    </row>
    <row r="23" spans="1:82" x14ac:dyDescent="0.25">
      <c r="A23" s="4"/>
      <c r="B23" s="5" t="str">
        <f>"1991"</f>
        <v>1991</v>
      </c>
      <c r="C23" s="5" t="str">
        <f>"1992"</f>
        <v>1992</v>
      </c>
      <c r="D23" s="5" t="str">
        <f>"1993"</f>
        <v>1993</v>
      </c>
      <c r="E23" s="5" t="str">
        <f>"1994"</f>
        <v>1994</v>
      </c>
      <c r="F23" s="5" t="str">
        <f>"1995"</f>
        <v>1995</v>
      </c>
      <c r="G23" s="5" t="str">
        <f>"1996"</f>
        <v>1996</v>
      </c>
      <c r="H23" s="5" t="str">
        <f>"1997"</f>
        <v>1997</v>
      </c>
      <c r="I23" s="5" t="str">
        <f>"1998"</f>
        <v>1998</v>
      </c>
      <c r="J23" s="5" t="str">
        <f>"1999"</f>
        <v>1999</v>
      </c>
      <c r="K23" s="5" t="str">
        <f>"2000"</f>
        <v>2000</v>
      </c>
      <c r="L23" s="5" t="str">
        <f>"2001"</f>
        <v>2001</v>
      </c>
      <c r="M23" s="5" t="str">
        <f>"2002"</f>
        <v>2002</v>
      </c>
      <c r="N23" s="5" t="str">
        <f>"2003"</f>
        <v>2003</v>
      </c>
      <c r="O23" s="5" t="str">
        <f>"2004"</f>
        <v>2004</v>
      </c>
      <c r="P23" s="5" t="str">
        <f>"2005"</f>
        <v>2005</v>
      </c>
      <c r="Q23" s="5" t="str">
        <f>"2006"</f>
        <v>2006</v>
      </c>
      <c r="R23" s="5" t="str">
        <f>"2007"</f>
        <v>2007</v>
      </c>
      <c r="S23" s="5" t="str">
        <f>"2008"</f>
        <v>2008</v>
      </c>
      <c r="T23" s="5" t="str">
        <f>"2009"</f>
        <v>2009</v>
      </c>
      <c r="U23" s="5" t="str">
        <f>"2010"</f>
        <v>2010</v>
      </c>
      <c r="V23" s="5" t="str">
        <f>"2011"</f>
        <v>2011</v>
      </c>
      <c r="W23" s="5" t="str">
        <f>"2012"</f>
        <v>2012</v>
      </c>
      <c r="X23" s="5" t="str">
        <f>"2013"</f>
        <v>2013</v>
      </c>
      <c r="Y23" s="5" t="str">
        <f>"2014"</f>
        <v>2014</v>
      </c>
      <c r="Z23" s="5" t="str">
        <f>"2015"</f>
        <v>2015</v>
      </c>
      <c r="AA23" s="5" t="str">
        <f>"2016"</f>
        <v>2016</v>
      </c>
      <c r="AB23" s="5" t="str">
        <f>"2017"</f>
        <v>2017</v>
      </c>
      <c r="AC23" s="5" t="str">
        <f>"2018"</f>
        <v>2018</v>
      </c>
      <c r="AD23" s="5" t="str">
        <f>"2019"</f>
        <v>2019</v>
      </c>
      <c r="AE23" s="5" t="str">
        <f>"2020"</f>
        <v>2020</v>
      </c>
      <c r="AF23" s="5" t="str">
        <f>"2021"</f>
        <v>2021</v>
      </c>
      <c r="AG23" s="5" t="str">
        <f>"2022"</f>
        <v>2022</v>
      </c>
      <c r="AH23" s="5" t="str">
        <f>"2023"</f>
        <v>2023</v>
      </c>
      <c r="AI23" s="5" t="str">
        <f>"2024"</f>
        <v>2024</v>
      </c>
      <c r="AJ23" s="5" t="str">
        <f>"2025"</f>
        <v>2025</v>
      </c>
      <c r="AK23" s="5" t="str">
        <f>"2026"</f>
        <v>2026</v>
      </c>
      <c r="AL23" s="5" t="str">
        <f>"2027"</f>
        <v>2027</v>
      </c>
      <c r="AM23" s="5" t="str">
        <f>"2028"</f>
        <v>2028</v>
      </c>
      <c r="AN23" s="5" t="str">
        <f>"2029"</f>
        <v>2029</v>
      </c>
      <c r="AO23" s="5" t="str">
        <f>"2030"</f>
        <v>2030</v>
      </c>
      <c r="AP23" s="5" t="str">
        <f>"2031"</f>
        <v>2031</v>
      </c>
      <c r="AQ23" s="5" t="str">
        <f>"2032"</f>
        <v>2032</v>
      </c>
      <c r="AR23" s="5" t="str">
        <f>"2033"</f>
        <v>2033</v>
      </c>
      <c r="AS23" s="5" t="str">
        <f>"2034"</f>
        <v>2034</v>
      </c>
      <c r="AT23" s="5" t="str">
        <f>"2035"</f>
        <v>2035</v>
      </c>
      <c r="AU23" s="5" t="str">
        <f>"2036"</f>
        <v>2036</v>
      </c>
      <c r="AV23" s="5" t="str">
        <f>"2037"</f>
        <v>2037</v>
      </c>
      <c r="AW23" s="5" t="str">
        <f>"2038"</f>
        <v>2038</v>
      </c>
      <c r="AX23" s="5" t="str">
        <f>"2039"</f>
        <v>2039</v>
      </c>
      <c r="AY23" s="5" t="str">
        <f>"2040"</f>
        <v>2040</v>
      </c>
      <c r="AZ23" s="5" t="str">
        <f>"2041"</f>
        <v>2041</v>
      </c>
      <c r="BA23" s="5" t="str">
        <f>"2042"</f>
        <v>2042</v>
      </c>
      <c r="BB23" s="5" t="str">
        <f>"2043"</f>
        <v>2043</v>
      </c>
      <c r="BC23" s="5" t="str">
        <f>"2044"</f>
        <v>2044</v>
      </c>
      <c r="BD23" s="5" t="str">
        <f>"2045"</f>
        <v>2045</v>
      </c>
      <c r="BE23" s="5" t="str">
        <f>"2046"</f>
        <v>2046</v>
      </c>
      <c r="BF23" s="5" t="str">
        <f>"2047"</f>
        <v>2047</v>
      </c>
      <c r="BG23" s="5" t="str">
        <f>"2048"</f>
        <v>2048</v>
      </c>
      <c r="BH23" s="5" t="str">
        <f>"2049"</f>
        <v>2049</v>
      </c>
      <c r="BI23" s="5" t="str">
        <f>"2050"</f>
        <v>2050</v>
      </c>
      <c r="BJ23" s="5" t="str">
        <f>"2051"</f>
        <v>2051</v>
      </c>
      <c r="BK23" s="5" t="str">
        <f>"2052"</f>
        <v>2052</v>
      </c>
      <c r="BL23" s="5" t="str">
        <f>"2053"</f>
        <v>2053</v>
      </c>
      <c r="BM23" s="5" t="str">
        <f>"2054"</f>
        <v>2054</v>
      </c>
      <c r="BN23" s="5" t="str">
        <f>"2055"</f>
        <v>2055</v>
      </c>
      <c r="BO23" s="5" t="str">
        <f>"2056"</f>
        <v>2056</v>
      </c>
      <c r="BP23" s="5" t="str">
        <f>"2057"</f>
        <v>2057</v>
      </c>
      <c r="BQ23" s="5" t="str">
        <f>"2058"</f>
        <v>2058</v>
      </c>
      <c r="BR23" s="5" t="str">
        <f>"2059"</f>
        <v>2059</v>
      </c>
      <c r="BS23" s="5" t="str">
        <f>"2060"</f>
        <v>2060</v>
      </c>
      <c r="BT23" s="5" t="str">
        <f>"2061"</f>
        <v>2061</v>
      </c>
      <c r="BU23" s="5" t="str">
        <f>"2062"</f>
        <v>2062</v>
      </c>
      <c r="BV23" s="5" t="str">
        <f>"2063"</f>
        <v>2063</v>
      </c>
      <c r="BW23" s="5" t="str">
        <f>"2064"</f>
        <v>2064</v>
      </c>
      <c r="BX23" s="5" t="str">
        <f>"2065"</f>
        <v>2065</v>
      </c>
      <c r="BY23" s="5" t="str">
        <f>"2066"</f>
        <v>2066</v>
      </c>
      <c r="BZ23" s="5" t="str">
        <f>"2067"</f>
        <v>2067</v>
      </c>
      <c r="CA23" s="5" t="str">
        <f>"2068"</f>
        <v>2068</v>
      </c>
      <c r="CB23" s="5" t="str">
        <f>"2069"</f>
        <v>2069</v>
      </c>
      <c r="CC23" s="5" t="str">
        <f>"2070"</f>
        <v>2070</v>
      </c>
      <c r="CD23" s="1"/>
    </row>
    <row r="24" spans="1:82" x14ac:dyDescent="0.25">
      <c r="A24" s="2" t="str">
        <f>"Bevolking op 01/01"</f>
        <v>Bevolking op 01/01</v>
      </c>
      <c r="B24" s="2">
        <v>157031</v>
      </c>
      <c r="C24" s="2">
        <v>159145</v>
      </c>
      <c r="D24" s="2">
        <v>160999</v>
      </c>
      <c r="E24" s="2">
        <v>162432</v>
      </c>
      <c r="F24" s="2">
        <v>164123</v>
      </c>
      <c r="G24" s="2">
        <v>165281</v>
      </c>
      <c r="H24" s="2">
        <v>166467</v>
      </c>
      <c r="I24" s="2">
        <v>167815</v>
      </c>
      <c r="J24" s="2">
        <v>169244</v>
      </c>
      <c r="K24" s="2">
        <v>170332</v>
      </c>
      <c r="L24" s="2">
        <v>171320</v>
      </c>
      <c r="M24" s="2">
        <v>172779</v>
      </c>
      <c r="N24" s="2">
        <v>174029</v>
      </c>
      <c r="O24" s="2">
        <v>175247</v>
      </c>
      <c r="P24" s="2">
        <v>176732</v>
      </c>
      <c r="Q24" s="2">
        <v>177908</v>
      </c>
      <c r="R24" s="2">
        <v>179768</v>
      </c>
      <c r="S24" s="2">
        <v>181129</v>
      </c>
      <c r="T24" s="2">
        <v>182177</v>
      </c>
      <c r="U24" s="2">
        <v>184108</v>
      </c>
      <c r="V24" s="2">
        <v>185765</v>
      </c>
      <c r="W24" s="2">
        <v>187152</v>
      </c>
      <c r="X24" s="2">
        <v>188407</v>
      </c>
      <c r="Y24" s="2">
        <v>189505</v>
      </c>
      <c r="Z24" s="2">
        <v>190868</v>
      </c>
      <c r="AA24" s="2">
        <v>192374</v>
      </c>
      <c r="AB24" s="2">
        <v>193532</v>
      </c>
      <c r="AC24" s="2">
        <v>194472</v>
      </c>
      <c r="AD24" s="2">
        <v>195677</v>
      </c>
      <c r="AE24" s="2">
        <v>196899</v>
      </c>
      <c r="AF24" s="2">
        <v>198130</v>
      </c>
      <c r="AG24" s="2">
        <v>199302</v>
      </c>
      <c r="AH24" s="2">
        <v>200421</v>
      </c>
      <c r="AI24" s="2">
        <v>201489</v>
      </c>
      <c r="AJ24" s="2">
        <v>202508</v>
      </c>
      <c r="AK24" s="2">
        <v>203486</v>
      </c>
      <c r="AL24" s="2">
        <v>204441</v>
      </c>
      <c r="AM24" s="2">
        <v>205415</v>
      </c>
      <c r="AN24" s="2">
        <v>206399</v>
      </c>
      <c r="AO24" s="2">
        <v>207396</v>
      </c>
      <c r="AP24" s="2">
        <v>208414</v>
      </c>
      <c r="AQ24" s="2">
        <v>209429</v>
      </c>
      <c r="AR24" s="2">
        <v>210440</v>
      </c>
      <c r="AS24" s="2">
        <v>211449</v>
      </c>
      <c r="AT24" s="2">
        <v>212459</v>
      </c>
      <c r="AU24" s="2">
        <v>213471</v>
      </c>
      <c r="AV24" s="2">
        <v>214468</v>
      </c>
      <c r="AW24" s="2">
        <v>215449</v>
      </c>
      <c r="AX24" s="2">
        <v>216420</v>
      </c>
      <c r="AY24" s="2">
        <v>217380</v>
      </c>
      <c r="AZ24" s="2">
        <v>218329</v>
      </c>
      <c r="BA24" s="2">
        <v>219267</v>
      </c>
      <c r="BB24" s="2">
        <v>220201</v>
      </c>
      <c r="BC24" s="2">
        <v>221125</v>
      </c>
      <c r="BD24" s="2">
        <v>222037</v>
      </c>
      <c r="BE24" s="2">
        <v>222943</v>
      </c>
      <c r="BF24" s="2">
        <v>223837</v>
      </c>
      <c r="BG24" s="2">
        <v>224719</v>
      </c>
      <c r="BH24" s="2">
        <v>225592</v>
      </c>
      <c r="BI24" s="2">
        <v>226465</v>
      </c>
      <c r="BJ24" s="2">
        <v>227332</v>
      </c>
      <c r="BK24" s="2">
        <v>228200</v>
      </c>
      <c r="BL24" s="2">
        <v>229067</v>
      </c>
      <c r="BM24" s="2">
        <v>229943</v>
      </c>
      <c r="BN24" s="2">
        <v>230821</v>
      </c>
      <c r="BO24" s="2">
        <v>231716</v>
      </c>
      <c r="BP24" s="2">
        <v>232623</v>
      </c>
      <c r="BQ24" s="2">
        <v>233548</v>
      </c>
      <c r="BR24" s="2">
        <v>234493</v>
      </c>
      <c r="BS24" s="2">
        <v>235458</v>
      </c>
      <c r="BT24" s="2">
        <v>236451</v>
      </c>
      <c r="BU24" s="2">
        <v>237464</v>
      </c>
      <c r="BV24" s="2">
        <v>238499</v>
      </c>
      <c r="BW24" s="2">
        <v>239552</v>
      </c>
      <c r="BX24" s="2">
        <v>240623</v>
      </c>
      <c r="BY24" s="2">
        <v>241709</v>
      </c>
      <c r="BZ24" s="2">
        <v>242817</v>
      </c>
      <c r="CA24" s="2">
        <v>243934</v>
      </c>
      <c r="CB24" s="2">
        <v>245068</v>
      </c>
      <c r="CC24" s="2">
        <v>246217</v>
      </c>
    </row>
    <row r="25" spans="1:82" x14ac:dyDescent="0.25">
      <c r="A25" s="2" t="str">
        <f>"Natuurlijk saldo"</f>
        <v>Natuurlijk saldo</v>
      </c>
      <c r="B25" s="2">
        <v>599</v>
      </c>
      <c r="C25" s="2">
        <v>594</v>
      </c>
      <c r="D25" s="2">
        <v>518</v>
      </c>
      <c r="E25" s="2">
        <v>600</v>
      </c>
      <c r="F25" s="2">
        <v>384</v>
      </c>
      <c r="G25" s="2">
        <v>392</v>
      </c>
      <c r="H25" s="2">
        <v>496</v>
      </c>
      <c r="I25" s="2">
        <v>477</v>
      </c>
      <c r="J25" s="2">
        <v>470</v>
      </c>
      <c r="K25" s="2">
        <v>521</v>
      </c>
      <c r="L25" s="2">
        <v>431</v>
      </c>
      <c r="M25" s="2">
        <v>452</v>
      </c>
      <c r="N25" s="2">
        <v>393</v>
      </c>
      <c r="O25" s="2">
        <v>526</v>
      </c>
      <c r="P25" s="2">
        <v>493</v>
      </c>
      <c r="Q25" s="2">
        <v>575</v>
      </c>
      <c r="R25" s="2">
        <v>493</v>
      </c>
      <c r="S25" s="2">
        <v>348</v>
      </c>
      <c r="T25" s="2">
        <v>523</v>
      </c>
      <c r="U25" s="2">
        <v>457</v>
      </c>
      <c r="V25" s="2">
        <v>367</v>
      </c>
      <c r="W25" s="2">
        <v>354</v>
      </c>
      <c r="X25" s="2">
        <v>357</v>
      </c>
      <c r="Y25" s="2">
        <v>329</v>
      </c>
      <c r="Z25" s="2">
        <v>268</v>
      </c>
      <c r="AA25" s="2">
        <v>261</v>
      </c>
      <c r="AB25" s="2">
        <v>152</v>
      </c>
      <c r="AC25" s="2">
        <v>197</v>
      </c>
      <c r="AD25" s="2">
        <v>209</v>
      </c>
      <c r="AE25" s="2">
        <v>215</v>
      </c>
      <c r="AF25" s="2">
        <v>223</v>
      </c>
      <c r="AG25" s="2">
        <v>226</v>
      </c>
      <c r="AH25" s="2">
        <v>229</v>
      </c>
      <c r="AI25" s="2">
        <v>228</v>
      </c>
      <c r="AJ25" s="2">
        <v>227</v>
      </c>
      <c r="AK25" s="2">
        <v>230</v>
      </c>
      <c r="AL25" s="2">
        <v>233</v>
      </c>
      <c r="AM25" s="2">
        <v>238</v>
      </c>
      <c r="AN25" s="2">
        <v>246</v>
      </c>
      <c r="AO25" s="2">
        <v>258</v>
      </c>
      <c r="AP25" s="2">
        <v>235</v>
      </c>
      <c r="AQ25" s="2">
        <v>211</v>
      </c>
      <c r="AR25" s="2">
        <v>188</v>
      </c>
      <c r="AS25" s="2">
        <v>165</v>
      </c>
      <c r="AT25" s="2">
        <v>141</v>
      </c>
      <c r="AU25" s="2">
        <v>115</v>
      </c>
      <c r="AV25" s="2">
        <v>88</v>
      </c>
      <c r="AW25" s="2">
        <v>63</v>
      </c>
      <c r="AX25" s="2">
        <v>36</v>
      </c>
      <c r="AY25" s="2">
        <v>12</v>
      </c>
      <c r="AZ25" s="2">
        <v>-13</v>
      </c>
      <c r="BA25" s="2">
        <v>-34</v>
      </c>
      <c r="BB25" s="2">
        <v>-52</v>
      </c>
      <c r="BC25" s="2">
        <v>-71</v>
      </c>
      <c r="BD25" s="2">
        <v>-83</v>
      </c>
      <c r="BE25" s="2">
        <v>-95</v>
      </c>
      <c r="BF25" s="2">
        <v>-105</v>
      </c>
      <c r="BG25" s="2">
        <v>-111</v>
      </c>
      <c r="BH25" s="2">
        <v>-115</v>
      </c>
      <c r="BI25" s="2">
        <v>-113</v>
      </c>
      <c r="BJ25" s="2">
        <v>-111</v>
      </c>
      <c r="BK25" s="2">
        <v>-108</v>
      </c>
      <c r="BL25" s="2">
        <v>-99</v>
      </c>
      <c r="BM25" s="2">
        <v>-88</v>
      </c>
      <c r="BN25" s="2">
        <v>-72</v>
      </c>
      <c r="BO25" s="2">
        <v>-57</v>
      </c>
      <c r="BP25" s="2">
        <v>-42</v>
      </c>
      <c r="BQ25" s="2">
        <v>-26</v>
      </c>
      <c r="BR25" s="2">
        <v>-9</v>
      </c>
      <c r="BS25" s="2">
        <v>7</v>
      </c>
      <c r="BT25" s="2">
        <v>22</v>
      </c>
      <c r="BU25" s="2">
        <v>37</v>
      </c>
      <c r="BV25" s="2">
        <v>51</v>
      </c>
      <c r="BW25" s="2">
        <v>62</v>
      </c>
      <c r="BX25" s="2">
        <v>73</v>
      </c>
      <c r="BY25" s="2">
        <v>83</v>
      </c>
      <c r="BZ25" s="2">
        <v>90</v>
      </c>
      <c r="CA25" s="2">
        <v>97</v>
      </c>
      <c r="CB25" s="2">
        <v>102</v>
      </c>
      <c r="CC25" s="2">
        <v>103</v>
      </c>
    </row>
    <row r="26" spans="1:82" x14ac:dyDescent="0.25">
      <c r="A26" s="2" t="str">
        <f>"Geboorten"</f>
        <v>Geboorten</v>
      </c>
      <c r="B26" s="2">
        <v>2113</v>
      </c>
      <c r="C26" s="2">
        <v>2096</v>
      </c>
      <c r="D26" s="2">
        <v>2019</v>
      </c>
      <c r="E26" s="2">
        <v>2010</v>
      </c>
      <c r="F26" s="2">
        <v>1884</v>
      </c>
      <c r="G26" s="2">
        <v>1993</v>
      </c>
      <c r="H26" s="2">
        <v>2016</v>
      </c>
      <c r="I26" s="2">
        <v>2023</v>
      </c>
      <c r="J26" s="2">
        <v>1978</v>
      </c>
      <c r="K26" s="2">
        <v>2014</v>
      </c>
      <c r="L26" s="2">
        <v>1982</v>
      </c>
      <c r="M26" s="2">
        <v>2016</v>
      </c>
      <c r="N26" s="2">
        <v>1993</v>
      </c>
      <c r="O26" s="2">
        <v>2063</v>
      </c>
      <c r="P26" s="2">
        <v>2060</v>
      </c>
      <c r="Q26" s="2">
        <v>2095</v>
      </c>
      <c r="R26" s="2">
        <v>2084</v>
      </c>
      <c r="S26" s="2">
        <v>2096</v>
      </c>
      <c r="T26" s="2">
        <v>2097</v>
      </c>
      <c r="U26" s="2">
        <v>2105</v>
      </c>
      <c r="V26" s="2">
        <v>1945</v>
      </c>
      <c r="W26" s="2">
        <v>2030</v>
      </c>
      <c r="X26" s="2">
        <v>1958</v>
      </c>
      <c r="Y26" s="2">
        <v>2008</v>
      </c>
      <c r="Z26" s="2">
        <v>1992</v>
      </c>
      <c r="AA26" s="2">
        <v>1915</v>
      </c>
      <c r="AB26" s="2">
        <v>1944</v>
      </c>
      <c r="AC26" s="2">
        <v>1948</v>
      </c>
      <c r="AD26" s="2">
        <v>1983</v>
      </c>
      <c r="AE26" s="2">
        <v>2013</v>
      </c>
      <c r="AF26" s="2">
        <v>2044</v>
      </c>
      <c r="AG26" s="2">
        <v>2070</v>
      </c>
      <c r="AH26" s="2">
        <v>2093</v>
      </c>
      <c r="AI26" s="2">
        <v>2113</v>
      </c>
      <c r="AJ26" s="2">
        <v>2133</v>
      </c>
      <c r="AK26" s="2">
        <v>2155</v>
      </c>
      <c r="AL26" s="2">
        <v>2176</v>
      </c>
      <c r="AM26" s="2">
        <v>2201</v>
      </c>
      <c r="AN26" s="2">
        <v>2229</v>
      </c>
      <c r="AO26" s="2">
        <v>2261</v>
      </c>
      <c r="AP26" s="2">
        <v>2259</v>
      </c>
      <c r="AQ26" s="2">
        <v>2259</v>
      </c>
      <c r="AR26" s="2">
        <v>2259</v>
      </c>
      <c r="AS26" s="2">
        <v>2259</v>
      </c>
      <c r="AT26" s="2">
        <v>2260</v>
      </c>
      <c r="AU26" s="2">
        <v>2259</v>
      </c>
      <c r="AV26" s="2">
        <v>2257</v>
      </c>
      <c r="AW26" s="2">
        <v>2257</v>
      </c>
      <c r="AX26" s="2">
        <v>2254</v>
      </c>
      <c r="AY26" s="2">
        <v>2252</v>
      </c>
      <c r="AZ26" s="2">
        <v>2250</v>
      </c>
      <c r="BA26" s="2">
        <v>2248</v>
      </c>
      <c r="BB26" s="2">
        <v>2247</v>
      </c>
      <c r="BC26" s="2">
        <v>2246</v>
      </c>
      <c r="BD26" s="2">
        <v>2248</v>
      </c>
      <c r="BE26" s="2">
        <v>2251</v>
      </c>
      <c r="BF26" s="2">
        <v>2256</v>
      </c>
      <c r="BG26" s="2">
        <v>2264</v>
      </c>
      <c r="BH26" s="2">
        <v>2274</v>
      </c>
      <c r="BI26" s="2">
        <v>2287</v>
      </c>
      <c r="BJ26" s="2">
        <v>2300</v>
      </c>
      <c r="BK26" s="2">
        <v>2314</v>
      </c>
      <c r="BL26" s="2">
        <v>2330</v>
      </c>
      <c r="BM26" s="2">
        <v>2347</v>
      </c>
      <c r="BN26" s="2">
        <v>2366</v>
      </c>
      <c r="BO26" s="2">
        <v>2384</v>
      </c>
      <c r="BP26" s="2">
        <v>2401</v>
      </c>
      <c r="BQ26" s="2">
        <v>2418</v>
      </c>
      <c r="BR26" s="2">
        <v>2434</v>
      </c>
      <c r="BS26" s="2">
        <v>2448</v>
      </c>
      <c r="BT26" s="2">
        <v>2460</v>
      </c>
      <c r="BU26" s="2">
        <v>2471</v>
      </c>
      <c r="BV26" s="2">
        <v>2482</v>
      </c>
      <c r="BW26" s="2">
        <v>2489</v>
      </c>
      <c r="BX26" s="2">
        <v>2496</v>
      </c>
      <c r="BY26" s="2">
        <v>2502</v>
      </c>
      <c r="BZ26" s="2">
        <v>2506</v>
      </c>
      <c r="CA26" s="2">
        <v>2509</v>
      </c>
      <c r="CB26" s="2">
        <v>2513</v>
      </c>
      <c r="CC26" s="2">
        <v>2515</v>
      </c>
    </row>
    <row r="27" spans="1:82" x14ac:dyDescent="0.25">
      <c r="A27" s="2" t="str">
        <f>"Overlijdens"</f>
        <v>Overlijdens</v>
      </c>
      <c r="B27" s="2">
        <v>1514</v>
      </c>
      <c r="C27" s="2">
        <v>1502</v>
      </c>
      <c r="D27" s="2">
        <v>1501</v>
      </c>
      <c r="E27" s="2">
        <v>1410</v>
      </c>
      <c r="F27" s="2">
        <v>1500</v>
      </c>
      <c r="G27" s="2">
        <v>1601</v>
      </c>
      <c r="H27" s="2">
        <v>1520</v>
      </c>
      <c r="I27" s="2">
        <v>1546</v>
      </c>
      <c r="J27" s="2">
        <v>1508</v>
      </c>
      <c r="K27" s="2">
        <v>1493</v>
      </c>
      <c r="L27" s="2">
        <v>1551</v>
      </c>
      <c r="M27" s="2">
        <v>1564</v>
      </c>
      <c r="N27" s="2">
        <v>1600</v>
      </c>
      <c r="O27" s="2">
        <v>1537</v>
      </c>
      <c r="P27" s="2">
        <v>1567</v>
      </c>
      <c r="Q27" s="2">
        <v>1520</v>
      </c>
      <c r="R27" s="2">
        <v>1591</v>
      </c>
      <c r="S27" s="2">
        <v>1748</v>
      </c>
      <c r="T27" s="2">
        <v>1574</v>
      </c>
      <c r="U27" s="2">
        <v>1648</v>
      </c>
      <c r="V27" s="2">
        <v>1578</v>
      </c>
      <c r="W27" s="2">
        <v>1676</v>
      </c>
      <c r="X27" s="2">
        <v>1601</v>
      </c>
      <c r="Y27" s="2">
        <v>1679</v>
      </c>
      <c r="Z27" s="2">
        <v>1724</v>
      </c>
      <c r="AA27" s="2">
        <v>1654</v>
      </c>
      <c r="AB27" s="2">
        <v>1792</v>
      </c>
      <c r="AC27" s="2">
        <v>1751</v>
      </c>
      <c r="AD27" s="2">
        <v>1774</v>
      </c>
      <c r="AE27" s="2">
        <v>1798</v>
      </c>
      <c r="AF27" s="2">
        <v>1821</v>
      </c>
      <c r="AG27" s="2">
        <v>1844</v>
      </c>
      <c r="AH27" s="2">
        <v>1864</v>
      </c>
      <c r="AI27" s="2">
        <v>1885</v>
      </c>
      <c r="AJ27" s="2">
        <v>1906</v>
      </c>
      <c r="AK27" s="2">
        <v>1925</v>
      </c>
      <c r="AL27" s="2">
        <v>1943</v>
      </c>
      <c r="AM27" s="2">
        <v>1963</v>
      </c>
      <c r="AN27" s="2">
        <v>1983</v>
      </c>
      <c r="AO27" s="2">
        <v>2003</v>
      </c>
      <c r="AP27" s="2">
        <v>2024</v>
      </c>
      <c r="AQ27" s="2">
        <v>2048</v>
      </c>
      <c r="AR27" s="2">
        <v>2071</v>
      </c>
      <c r="AS27" s="2">
        <v>2094</v>
      </c>
      <c r="AT27" s="2">
        <v>2119</v>
      </c>
      <c r="AU27" s="2">
        <v>2144</v>
      </c>
      <c r="AV27" s="2">
        <v>2169</v>
      </c>
      <c r="AW27" s="2">
        <v>2194</v>
      </c>
      <c r="AX27" s="2">
        <v>2218</v>
      </c>
      <c r="AY27" s="2">
        <v>2240</v>
      </c>
      <c r="AZ27" s="2">
        <v>2263</v>
      </c>
      <c r="BA27" s="2">
        <v>2282</v>
      </c>
      <c r="BB27" s="2">
        <v>2299</v>
      </c>
      <c r="BC27" s="2">
        <v>2317</v>
      </c>
      <c r="BD27" s="2">
        <v>2331</v>
      </c>
      <c r="BE27" s="2">
        <v>2346</v>
      </c>
      <c r="BF27" s="2">
        <v>2361</v>
      </c>
      <c r="BG27" s="2">
        <v>2375</v>
      </c>
      <c r="BH27" s="2">
        <v>2389</v>
      </c>
      <c r="BI27" s="2">
        <v>2400</v>
      </c>
      <c r="BJ27" s="2">
        <v>2411</v>
      </c>
      <c r="BK27" s="2">
        <v>2422</v>
      </c>
      <c r="BL27" s="2">
        <v>2429</v>
      </c>
      <c r="BM27" s="2">
        <v>2435</v>
      </c>
      <c r="BN27" s="2">
        <v>2438</v>
      </c>
      <c r="BO27" s="2">
        <v>2441</v>
      </c>
      <c r="BP27" s="2">
        <v>2443</v>
      </c>
      <c r="BQ27" s="2">
        <v>2444</v>
      </c>
      <c r="BR27" s="2">
        <v>2443</v>
      </c>
      <c r="BS27" s="2">
        <v>2441</v>
      </c>
      <c r="BT27" s="2">
        <v>2438</v>
      </c>
      <c r="BU27" s="2">
        <v>2434</v>
      </c>
      <c r="BV27" s="2">
        <v>2431</v>
      </c>
      <c r="BW27" s="2">
        <v>2427</v>
      </c>
      <c r="BX27" s="2">
        <v>2423</v>
      </c>
      <c r="BY27" s="2">
        <v>2419</v>
      </c>
      <c r="BZ27" s="2">
        <v>2416</v>
      </c>
      <c r="CA27" s="2">
        <v>2412</v>
      </c>
      <c r="CB27" s="2">
        <v>2411</v>
      </c>
      <c r="CC27" s="2">
        <v>2412</v>
      </c>
    </row>
    <row r="28" spans="1:82" x14ac:dyDescent="0.25">
      <c r="A28" s="2" t="str">
        <f>"Intern migratiesaldo"</f>
        <v>Intern migratiesaldo</v>
      </c>
      <c r="B28" s="2">
        <v>1276</v>
      </c>
      <c r="C28" s="2">
        <v>861</v>
      </c>
      <c r="D28" s="2">
        <v>977</v>
      </c>
      <c r="E28" s="2">
        <v>929</v>
      </c>
      <c r="F28" s="2">
        <v>1200</v>
      </c>
      <c r="G28" s="2">
        <v>908</v>
      </c>
      <c r="H28" s="2">
        <v>912</v>
      </c>
      <c r="I28" s="2">
        <v>1007</v>
      </c>
      <c r="J28" s="2">
        <v>658</v>
      </c>
      <c r="K28" s="2">
        <v>688</v>
      </c>
      <c r="L28" s="2">
        <v>812</v>
      </c>
      <c r="M28" s="2">
        <v>685</v>
      </c>
      <c r="N28" s="2">
        <v>841</v>
      </c>
      <c r="O28" s="2">
        <v>1113</v>
      </c>
      <c r="P28" s="2">
        <v>758</v>
      </c>
      <c r="Q28" s="2">
        <v>988</v>
      </c>
      <c r="R28" s="2">
        <v>776</v>
      </c>
      <c r="S28" s="2">
        <v>695</v>
      </c>
      <c r="T28" s="2">
        <v>1029</v>
      </c>
      <c r="U28" s="2">
        <v>801</v>
      </c>
      <c r="V28" s="2">
        <v>683</v>
      </c>
      <c r="W28" s="2">
        <v>765</v>
      </c>
      <c r="X28" s="2">
        <v>759</v>
      </c>
      <c r="Y28" s="2">
        <v>1106</v>
      </c>
      <c r="Z28" s="2">
        <v>936</v>
      </c>
      <c r="AA28" s="2">
        <v>726</v>
      </c>
      <c r="AB28" s="2">
        <v>658</v>
      </c>
      <c r="AC28" s="2">
        <v>858</v>
      </c>
      <c r="AD28" s="2">
        <v>869</v>
      </c>
      <c r="AE28" s="2">
        <v>877</v>
      </c>
      <c r="AF28" s="2">
        <v>880</v>
      </c>
      <c r="AG28" s="2">
        <v>887</v>
      </c>
      <c r="AH28" s="2">
        <v>891</v>
      </c>
      <c r="AI28" s="2">
        <v>895</v>
      </c>
      <c r="AJ28" s="2">
        <v>900</v>
      </c>
      <c r="AK28" s="2">
        <v>907</v>
      </c>
      <c r="AL28" s="2">
        <v>910</v>
      </c>
      <c r="AM28" s="2">
        <v>908</v>
      </c>
      <c r="AN28" s="2">
        <v>905</v>
      </c>
      <c r="AO28" s="2">
        <v>907</v>
      </c>
      <c r="AP28" s="2">
        <v>907</v>
      </c>
      <c r="AQ28" s="2">
        <v>908</v>
      </c>
      <c r="AR28" s="2">
        <v>911</v>
      </c>
      <c r="AS28" s="2">
        <v>916</v>
      </c>
      <c r="AT28" s="2">
        <v>927</v>
      </c>
      <c r="AU28" s="2">
        <v>941</v>
      </c>
      <c r="AV28" s="2">
        <v>951</v>
      </c>
      <c r="AW28" s="2">
        <v>968</v>
      </c>
      <c r="AX28" s="2">
        <v>983</v>
      </c>
      <c r="AY28" s="2">
        <v>998</v>
      </c>
      <c r="AZ28" s="2">
        <v>1013</v>
      </c>
      <c r="BA28" s="2">
        <v>1030</v>
      </c>
      <c r="BB28" s="2">
        <v>1037</v>
      </c>
      <c r="BC28" s="2">
        <v>1046</v>
      </c>
      <c r="BD28" s="2">
        <v>1052</v>
      </c>
      <c r="BE28" s="2">
        <v>1053</v>
      </c>
      <c r="BF28" s="2">
        <v>1051</v>
      </c>
      <c r="BG28" s="2">
        <v>1051</v>
      </c>
      <c r="BH28" s="2">
        <v>1057</v>
      </c>
      <c r="BI28" s="2">
        <v>1050</v>
      </c>
      <c r="BJ28" s="2">
        <v>1050</v>
      </c>
      <c r="BK28" s="2">
        <v>1046</v>
      </c>
      <c r="BL28" s="2">
        <v>1048</v>
      </c>
      <c r="BM28" s="2">
        <v>1040</v>
      </c>
      <c r="BN28" s="2">
        <v>1042</v>
      </c>
      <c r="BO28" s="2">
        <v>1040</v>
      </c>
      <c r="BP28" s="2">
        <v>1044</v>
      </c>
      <c r="BQ28" s="2">
        <v>1048</v>
      </c>
      <c r="BR28" s="2">
        <v>1053</v>
      </c>
      <c r="BS28" s="2">
        <v>1065</v>
      </c>
      <c r="BT28" s="2">
        <v>1070</v>
      </c>
      <c r="BU28" s="2">
        <v>1078</v>
      </c>
      <c r="BV28" s="2">
        <v>1084</v>
      </c>
      <c r="BW28" s="2">
        <v>1091</v>
      </c>
      <c r="BX28" s="2">
        <v>1097</v>
      </c>
      <c r="BY28" s="2">
        <v>1109</v>
      </c>
      <c r="BZ28" s="2">
        <v>1113</v>
      </c>
      <c r="CA28" s="2">
        <v>1122</v>
      </c>
      <c r="CB28" s="2">
        <v>1132</v>
      </c>
      <c r="CC28" s="2">
        <v>1141</v>
      </c>
    </row>
    <row r="29" spans="1:82" x14ac:dyDescent="0.25">
      <c r="A29" s="2" t="str">
        <f>"Interne immigratie"</f>
        <v>Interne immigratie</v>
      </c>
      <c r="B29" s="2">
        <v>5598</v>
      </c>
      <c r="C29" s="2">
        <v>5726</v>
      </c>
      <c r="D29" s="2">
        <v>5870</v>
      </c>
      <c r="E29" s="2">
        <v>6015</v>
      </c>
      <c r="F29" s="2">
        <v>6025</v>
      </c>
      <c r="G29" s="2">
        <v>5986</v>
      </c>
      <c r="H29" s="2">
        <v>6047</v>
      </c>
      <c r="I29" s="2">
        <v>6185</v>
      </c>
      <c r="J29" s="2">
        <v>6014</v>
      </c>
      <c r="K29" s="2">
        <v>5796</v>
      </c>
      <c r="L29" s="2">
        <v>5899</v>
      </c>
      <c r="M29" s="2">
        <v>6108</v>
      </c>
      <c r="N29" s="2">
        <v>6181</v>
      </c>
      <c r="O29" s="2">
        <v>6600</v>
      </c>
      <c r="P29" s="2">
        <v>6319</v>
      </c>
      <c r="Q29" s="2">
        <v>6459</v>
      </c>
      <c r="R29" s="2">
        <v>6371</v>
      </c>
      <c r="S29" s="2">
        <v>6553</v>
      </c>
      <c r="T29" s="2">
        <v>6720</v>
      </c>
      <c r="U29" s="2">
        <v>7123</v>
      </c>
      <c r="V29" s="2">
        <v>6775</v>
      </c>
      <c r="W29" s="2">
        <v>6811</v>
      </c>
      <c r="X29" s="2">
        <v>6957</v>
      </c>
      <c r="Y29" s="2">
        <v>7172</v>
      </c>
      <c r="Z29" s="2">
        <v>7279</v>
      </c>
      <c r="AA29" s="2">
        <v>7099</v>
      </c>
      <c r="AB29" s="2">
        <v>7346</v>
      </c>
      <c r="AC29" s="2">
        <v>7303</v>
      </c>
      <c r="AD29" s="2">
        <v>7339</v>
      </c>
      <c r="AE29" s="2">
        <v>7369</v>
      </c>
      <c r="AF29" s="2">
        <v>7400</v>
      </c>
      <c r="AG29" s="2">
        <v>7427</v>
      </c>
      <c r="AH29" s="2">
        <v>7452</v>
      </c>
      <c r="AI29" s="2">
        <v>7472</v>
      </c>
      <c r="AJ29" s="2">
        <v>7490</v>
      </c>
      <c r="AK29" s="2">
        <v>7512</v>
      </c>
      <c r="AL29" s="2">
        <v>7529</v>
      </c>
      <c r="AM29" s="2">
        <v>7545</v>
      </c>
      <c r="AN29" s="2">
        <v>7566</v>
      </c>
      <c r="AO29" s="2">
        <v>7595</v>
      </c>
      <c r="AP29" s="2">
        <v>7619</v>
      </c>
      <c r="AQ29" s="2">
        <v>7651</v>
      </c>
      <c r="AR29" s="2">
        <v>7684</v>
      </c>
      <c r="AS29" s="2">
        <v>7718</v>
      </c>
      <c r="AT29" s="2">
        <v>7750</v>
      </c>
      <c r="AU29" s="2">
        <v>7785</v>
      </c>
      <c r="AV29" s="2">
        <v>7816</v>
      </c>
      <c r="AW29" s="2">
        <v>7845</v>
      </c>
      <c r="AX29" s="2">
        <v>7869</v>
      </c>
      <c r="AY29" s="2">
        <v>7888</v>
      </c>
      <c r="AZ29" s="2">
        <v>7907</v>
      </c>
      <c r="BA29" s="2">
        <v>7927</v>
      </c>
      <c r="BB29" s="2">
        <v>7940</v>
      </c>
      <c r="BC29" s="2">
        <v>7959</v>
      </c>
      <c r="BD29" s="2">
        <v>7979</v>
      </c>
      <c r="BE29" s="2">
        <v>7999</v>
      </c>
      <c r="BF29" s="2">
        <v>8019</v>
      </c>
      <c r="BG29" s="2">
        <v>8042</v>
      </c>
      <c r="BH29" s="2">
        <v>8069</v>
      </c>
      <c r="BI29" s="2">
        <v>8093</v>
      </c>
      <c r="BJ29" s="2">
        <v>8125</v>
      </c>
      <c r="BK29" s="2">
        <v>8154</v>
      </c>
      <c r="BL29" s="2">
        <v>8189</v>
      </c>
      <c r="BM29" s="2">
        <v>8219</v>
      </c>
      <c r="BN29" s="2">
        <v>8256</v>
      </c>
      <c r="BO29" s="2">
        <v>8294</v>
      </c>
      <c r="BP29" s="2">
        <v>8327</v>
      </c>
      <c r="BQ29" s="2">
        <v>8365</v>
      </c>
      <c r="BR29" s="2">
        <v>8397</v>
      </c>
      <c r="BS29" s="2">
        <v>8437</v>
      </c>
      <c r="BT29" s="2">
        <v>8472</v>
      </c>
      <c r="BU29" s="2">
        <v>8505</v>
      </c>
      <c r="BV29" s="2">
        <v>8536</v>
      </c>
      <c r="BW29" s="2">
        <v>8569</v>
      </c>
      <c r="BX29" s="2">
        <v>8596</v>
      </c>
      <c r="BY29" s="2">
        <v>8629</v>
      </c>
      <c r="BZ29" s="2">
        <v>8656</v>
      </c>
      <c r="CA29" s="2">
        <v>8682</v>
      </c>
      <c r="CB29" s="2">
        <v>8712</v>
      </c>
      <c r="CC29" s="2">
        <v>8740</v>
      </c>
    </row>
    <row r="30" spans="1:82" x14ac:dyDescent="0.25">
      <c r="A30" s="2" t="str">
        <f>"Interne emigratie"</f>
        <v>Interne emigratie</v>
      </c>
      <c r="B30" s="2">
        <v>4322</v>
      </c>
      <c r="C30" s="2">
        <v>4865</v>
      </c>
      <c r="D30" s="2">
        <v>4893</v>
      </c>
      <c r="E30" s="2">
        <v>5086</v>
      </c>
      <c r="F30" s="2">
        <v>4825</v>
      </c>
      <c r="G30" s="2">
        <v>5078</v>
      </c>
      <c r="H30" s="2">
        <v>5135</v>
      </c>
      <c r="I30" s="2">
        <v>5178</v>
      </c>
      <c r="J30" s="2">
        <v>5356</v>
      </c>
      <c r="K30" s="2">
        <v>5108</v>
      </c>
      <c r="L30" s="2">
        <v>5087</v>
      </c>
      <c r="M30" s="2">
        <v>5423</v>
      </c>
      <c r="N30" s="2">
        <v>5340</v>
      </c>
      <c r="O30" s="2">
        <v>5487</v>
      </c>
      <c r="P30" s="2">
        <v>5561</v>
      </c>
      <c r="Q30" s="2">
        <v>5471</v>
      </c>
      <c r="R30" s="2">
        <v>5595</v>
      </c>
      <c r="S30" s="2">
        <v>5858</v>
      </c>
      <c r="T30" s="2">
        <v>5691</v>
      </c>
      <c r="U30" s="2">
        <v>6322</v>
      </c>
      <c r="V30" s="2">
        <v>6092</v>
      </c>
      <c r="W30" s="2">
        <v>6046</v>
      </c>
      <c r="X30" s="2">
        <v>6198</v>
      </c>
      <c r="Y30" s="2">
        <v>6066</v>
      </c>
      <c r="Z30" s="2">
        <v>6343</v>
      </c>
      <c r="AA30" s="2">
        <v>6373</v>
      </c>
      <c r="AB30" s="2">
        <v>6688</v>
      </c>
      <c r="AC30" s="2">
        <v>6445</v>
      </c>
      <c r="AD30" s="2">
        <v>6470</v>
      </c>
      <c r="AE30" s="2">
        <v>6492</v>
      </c>
      <c r="AF30" s="2">
        <v>6520</v>
      </c>
      <c r="AG30" s="2">
        <v>6540</v>
      </c>
      <c r="AH30" s="2">
        <v>6561</v>
      </c>
      <c r="AI30" s="2">
        <v>6577</v>
      </c>
      <c r="AJ30" s="2">
        <v>6590</v>
      </c>
      <c r="AK30" s="2">
        <v>6605</v>
      </c>
      <c r="AL30" s="2">
        <v>6619</v>
      </c>
      <c r="AM30" s="2">
        <v>6637</v>
      </c>
      <c r="AN30" s="2">
        <v>6661</v>
      </c>
      <c r="AO30" s="2">
        <v>6688</v>
      </c>
      <c r="AP30" s="2">
        <v>6712</v>
      </c>
      <c r="AQ30" s="2">
        <v>6743</v>
      </c>
      <c r="AR30" s="2">
        <v>6773</v>
      </c>
      <c r="AS30" s="2">
        <v>6802</v>
      </c>
      <c r="AT30" s="2">
        <v>6823</v>
      </c>
      <c r="AU30" s="2">
        <v>6844</v>
      </c>
      <c r="AV30" s="2">
        <v>6865</v>
      </c>
      <c r="AW30" s="2">
        <v>6877</v>
      </c>
      <c r="AX30" s="2">
        <v>6886</v>
      </c>
      <c r="AY30" s="2">
        <v>6890</v>
      </c>
      <c r="AZ30" s="2">
        <v>6894</v>
      </c>
      <c r="BA30" s="2">
        <v>6897</v>
      </c>
      <c r="BB30" s="2">
        <v>6903</v>
      </c>
      <c r="BC30" s="2">
        <v>6913</v>
      </c>
      <c r="BD30" s="2">
        <v>6927</v>
      </c>
      <c r="BE30" s="2">
        <v>6946</v>
      </c>
      <c r="BF30" s="2">
        <v>6968</v>
      </c>
      <c r="BG30" s="2">
        <v>6991</v>
      </c>
      <c r="BH30" s="2">
        <v>7012</v>
      </c>
      <c r="BI30" s="2">
        <v>7043</v>
      </c>
      <c r="BJ30" s="2">
        <v>7075</v>
      </c>
      <c r="BK30" s="2">
        <v>7108</v>
      </c>
      <c r="BL30" s="2">
        <v>7141</v>
      </c>
      <c r="BM30" s="2">
        <v>7179</v>
      </c>
      <c r="BN30" s="2">
        <v>7214</v>
      </c>
      <c r="BO30" s="2">
        <v>7254</v>
      </c>
      <c r="BP30" s="2">
        <v>7283</v>
      </c>
      <c r="BQ30" s="2">
        <v>7317</v>
      </c>
      <c r="BR30" s="2">
        <v>7344</v>
      </c>
      <c r="BS30" s="2">
        <v>7372</v>
      </c>
      <c r="BT30" s="2">
        <v>7402</v>
      </c>
      <c r="BU30" s="2">
        <v>7427</v>
      </c>
      <c r="BV30" s="2">
        <v>7452</v>
      </c>
      <c r="BW30" s="2">
        <v>7478</v>
      </c>
      <c r="BX30" s="2">
        <v>7499</v>
      </c>
      <c r="BY30" s="2">
        <v>7520</v>
      </c>
      <c r="BZ30" s="2">
        <v>7543</v>
      </c>
      <c r="CA30" s="2">
        <v>7560</v>
      </c>
      <c r="CB30" s="2">
        <v>7580</v>
      </c>
      <c r="CC30" s="2">
        <v>7599</v>
      </c>
    </row>
    <row r="31" spans="1:82" x14ac:dyDescent="0.25">
      <c r="A31" s="2" t="str">
        <f>"Extern migratiesaldo"</f>
        <v>Extern migratiesaldo</v>
      </c>
      <c r="B31" s="2">
        <v>240</v>
      </c>
      <c r="C31" s="2">
        <v>337</v>
      </c>
      <c r="D31" s="2">
        <v>-85</v>
      </c>
      <c r="E31" s="2">
        <v>139</v>
      </c>
      <c r="F31" s="2">
        <v>-153</v>
      </c>
      <c r="G31" s="2">
        <v>-137</v>
      </c>
      <c r="H31" s="2">
        <v>-87</v>
      </c>
      <c r="I31" s="2">
        <v>-148</v>
      </c>
      <c r="J31" s="2">
        <v>-81</v>
      </c>
      <c r="K31" s="2">
        <v>-171</v>
      </c>
      <c r="L31" s="2">
        <v>184</v>
      </c>
      <c r="M31" s="2">
        <v>64</v>
      </c>
      <c r="N31" s="2">
        <v>-18</v>
      </c>
      <c r="O31" s="2">
        <v>-191</v>
      </c>
      <c r="P31" s="2">
        <v>-111</v>
      </c>
      <c r="Q31" s="2">
        <v>224</v>
      </c>
      <c r="R31" s="2">
        <v>59</v>
      </c>
      <c r="S31" s="2">
        <v>35</v>
      </c>
      <c r="T31" s="2">
        <v>332</v>
      </c>
      <c r="U31" s="2">
        <v>341</v>
      </c>
      <c r="V31" s="2">
        <v>341</v>
      </c>
      <c r="W31" s="2">
        <v>163</v>
      </c>
      <c r="X31" s="2">
        <v>-10</v>
      </c>
      <c r="Y31" s="2">
        <v>-60</v>
      </c>
      <c r="Z31" s="2">
        <v>307</v>
      </c>
      <c r="AA31" s="2">
        <v>184</v>
      </c>
      <c r="AB31" s="2">
        <v>137</v>
      </c>
      <c r="AC31" s="2">
        <v>150</v>
      </c>
      <c r="AD31" s="2">
        <v>144</v>
      </c>
      <c r="AE31" s="2">
        <v>139</v>
      </c>
      <c r="AF31" s="2">
        <v>69</v>
      </c>
      <c r="AG31" s="2">
        <v>6</v>
      </c>
      <c r="AH31" s="2">
        <v>-52</v>
      </c>
      <c r="AI31" s="2">
        <v>-104</v>
      </c>
      <c r="AJ31" s="2">
        <v>-149</v>
      </c>
      <c r="AK31" s="2">
        <v>-182</v>
      </c>
      <c r="AL31" s="2">
        <v>-169</v>
      </c>
      <c r="AM31" s="2">
        <v>-162</v>
      </c>
      <c r="AN31" s="2">
        <v>-154</v>
      </c>
      <c r="AO31" s="2">
        <v>-147</v>
      </c>
      <c r="AP31" s="2">
        <v>-127</v>
      </c>
      <c r="AQ31" s="2">
        <v>-108</v>
      </c>
      <c r="AR31" s="2">
        <v>-90</v>
      </c>
      <c r="AS31" s="2">
        <v>-71</v>
      </c>
      <c r="AT31" s="2">
        <v>-56</v>
      </c>
      <c r="AU31" s="2">
        <v>-59</v>
      </c>
      <c r="AV31" s="2">
        <v>-58</v>
      </c>
      <c r="AW31" s="2">
        <v>-60</v>
      </c>
      <c r="AX31" s="2">
        <v>-59</v>
      </c>
      <c r="AY31" s="2">
        <v>-61</v>
      </c>
      <c r="AZ31" s="2">
        <v>-62</v>
      </c>
      <c r="BA31" s="2">
        <v>-62</v>
      </c>
      <c r="BB31" s="2">
        <v>-61</v>
      </c>
      <c r="BC31" s="2">
        <v>-63</v>
      </c>
      <c r="BD31" s="2">
        <v>-63</v>
      </c>
      <c r="BE31" s="2">
        <v>-64</v>
      </c>
      <c r="BF31" s="2">
        <v>-64</v>
      </c>
      <c r="BG31" s="2">
        <v>-67</v>
      </c>
      <c r="BH31" s="2">
        <v>-69</v>
      </c>
      <c r="BI31" s="2">
        <v>-70</v>
      </c>
      <c r="BJ31" s="2">
        <v>-71</v>
      </c>
      <c r="BK31" s="2">
        <v>-71</v>
      </c>
      <c r="BL31" s="2">
        <v>-73</v>
      </c>
      <c r="BM31" s="2">
        <v>-74</v>
      </c>
      <c r="BN31" s="2">
        <v>-75</v>
      </c>
      <c r="BO31" s="2">
        <v>-76</v>
      </c>
      <c r="BP31" s="2">
        <v>-77</v>
      </c>
      <c r="BQ31" s="2">
        <v>-77</v>
      </c>
      <c r="BR31" s="2">
        <v>-79</v>
      </c>
      <c r="BS31" s="2">
        <v>-79</v>
      </c>
      <c r="BT31" s="2">
        <v>-79</v>
      </c>
      <c r="BU31" s="2">
        <v>-80</v>
      </c>
      <c r="BV31" s="2">
        <v>-82</v>
      </c>
      <c r="BW31" s="2">
        <v>-82</v>
      </c>
      <c r="BX31" s="2">
        <v>-84</v>
      </c>
      <c r="BY31" s="2">
        <v>-84</v>
      </c>
      <c r="BZ31" s="2">
        <v>-86</v>
      </c>
      <c r="CA31" s="2">
        <v>-85</v>
      </c>
      <c r="CB31" s="2">
        <v>-85</v>
      </c>
      <c r="CC31" s="2">
        <v>-86</v>
      </c>
    </row>
    <row r="32" spans="1:82" x14ac:dyDescent="0.25">
      <c r="A32" s="2" t="str">
        <f>"Externe immigratie"</f>
        <v>Externe immigratie</v>
      </c>
      <c r="B32" s="2">
        <v>2313</v>
      </c>
      <c r="C32" s="2">
        <v>1995</v>
      </c>
      <c r="D32" s="2">
        <v>1986</v>
      </c>
      <c r="E32" s="2">
        <v>2113</v>
      </c>
      <c r="F32" s="2">
        <v>1876</v>
      </c>
      <c r="G32" s="2">
        <v>1930</v>
      </c>
      <c r="H32" s="2">
        <v>2027</v>
      </c>
      <c r="I32" s="2">
        <v>1994</v>
      </c>
      <c r="J32" s="2">
        <v>2120</v>
      </c>
      <c r="K32" s="2">
        <v>2170</v>
      </c>
      <c r="L32" s="2">
        <v>2340</v>
      </c>
      <c r="M32" s="2">
        <v>2230</v>
      </c>
      <c r="N32" s="2">
        <v>2207</v>
      </c>
      <c r="O32" s="2">
        <v>2221</v>
      </c>
      <c r="P32" s="2">
        <v>2355</v>
      </c>
      <c r="Q32" s="2">
        <v>2408</v>
      </c>
      <c r="R32" s="2">
        <v>2505</v>
      </c>
      <c r="S32" s="2">
        <v>2745</v>
      </c>
      <c r="T32" s="2">
        <v>2837</v>
      </c>
      <c r="U32" s="2">
        <v>2435</v>
      </c>
      <c r="V32" s="2">
        <v>2587</v>
      </c>
      <c r="W32" s="2">
        <v>2356</v>
      </c>
      <c r="X32" s="2">
        <v>2466</v>
      </c>
      <c r="Y32" s="2">
        <v>2458</v>
      </c>
      <c r="Z32" s="2">
        <v>2530</v>
      </c>
      <c r="AA32" s="2">
        <v>2562</v>
      </c>
      <c r="AB32" s="2">
        <v>2538</v>
      </c>
      <c r="AC32" s="2">
        <v>2604</v>
      </c>
      <c r="AD32" s="2">
        <v>2644</v>
      </c>
      <c r="AE32" s="2">
        <v>2687</v>
      </c>
      <c r="AF32" s="2">
        <v>2665</v>
      </c>
      <c r="AG32" s="2">
        <v>2644</v>
      </c>
      <c r="AH32" s="2">
        <v>2623</v>
      </c>
      <c r="AI32" s="2">
        <v>2600</v>
      </c>
      <c r="AJ32" s="2">
        <v>2580</v>
      </c>
      <c r="AK32" s="2">
        <v>2564</v>
      </c>
      <c r="AL32" s="2">
        <v>2546</v>
      </c>
      <c r="AM32" s="2">
        <v>2530</v>
      </c>
      <c r="AN32" s="2">
        <v>2511</v>
      </c>
      <c r="AO32" s="2">
        <v>2495</v>
      </c>
      <c r="AP32" s="2">
        <v>2496</v>
      </c>
      <c r="AQ32" s="2">
        <v>2497</v>
      </c>
      <c r="AR32" s="2">
        <v>2499</v>
      </c>
      <c r="AS32" s="2">
        <v>2501</v>
      </c>
      <c r="AT32" s="2">
        <v>2501</v>
      </c>
      <c r="AU32" s="2">
        <v>2502</v>
      </c>
      <c r="AV32" s="2">
        <v>2503</v>
      </c>
      <c r="AW32" s="2">
        <v>2505</v>
      </c>
      <c r="AX32" s="2">
        <v>2506</v>
      </c>
      <c r="AY32" s="2">
        <v>2507</v>
      </c>
      <c r="AZ32" s="2">
        <v>2509</v>
      </c>
      <c r="BA32" s="2">
        <v>2511</v>
      </c>
      <c r="BB32" s="2">
        <v>2515</v>
      </c>
      <c r="BC32" s="2">
        <v>2518</v>
      </c>
      <c r="BD32" s="2">
        <v>2523</v>
      </c>
      <c r="BE32" s="2">
        <v>2529</v>
      </c>
      <c r="BF32" s="2">
        <v>2535</v>
      </c>
      <c r="BG32" s="2">
        <v>2540</v>
      </c>
      <c r="BH32" s="2">
        <v>2547</v>
      </c>
      <c r="BI32" s="2">
        <v>2554</v>
      </c>
      <c r="BJ32" s="2">
        <v>2562</v>
      </c>
      <c r="BK32" s="2">
        <v>2570</v>
      </c>
      <c r="BL32" s="2">
        <v>2578</v>
      </c>
      <c r="BM32" s="2">
        <v>2586</v>
      </c>
      <c r="BN32" s="2">
        <v>2594</v>
      </c>
      <c r="BO32" s="2">
        <v>2602</v>
      </c>
      <c r="BP32" s="2">
        <v>2610</v>
      </c>
      <c r="BQ32" s="2">
        <v>2617</v>
      </c>
      <c r="BR32" s="2">
        <v>2624</v>
      </c>
      <c r="BS32" s="2">
        <v>2631</v>
      </c>
      <c r="BT32" s="2">
        <v>2639</v>
      </c>
      <c r="BU32" s="2">
        <v>2645</v>
      </c>
      <c r="BV32" s="2">
        <v>2651</v>
      </c>
      <c r="BW32" s="2">
        <v>2658</v>
      </c>
      <c r="BX32" s="2">
        <v>2664</v>
      </c>
      <c r="BY32" s="2">
        <v>2670</v>
      </c>
      <c r="BZ32" s="2">
        <v>2676</v>
      </c>
      <c r="CA32" s="2">
        <v>2683</v>
      </c>
      <c r="CB32" s="2">
        <v>2689</v>
      </c>
      <c r="CC32" s="2">
        <v>2695</v>
      </c>
    </row>
    <row r="33" spans="1:82" x14ac:dyDescent="0.25">
      <c r="A33" s="2" t="str">
        <f>"Externe emigratie"</f>
        <v>Externe emigratie</v>
      </c>
      <c r="B33" s="2">
        <v>2073</v>
      </c>
      <c r="C33" s="2">
        <v>1658</v>
      </c>
      <c r="D33" s="2">
        <v>2071</v>
      </c>
      <c r="E33" s="2">
        <v>1974</v>
      </c>
      <c r="F33" s="2">
        <v>2029</v>
      </c>
      <c r="G33" s="2">
        <v>2067</v>
      </c>
      <c r="H33" s="2">
        <v>2114</v>
      </c>
      <c r="I33" s="2">
        <v>2142</v>
      </c>
      <c r="J33" s="2">
        <v>2201</v>
      </c>
      <c r="K33" s="2">
        <v>2341</v>
      </c>
      <c r="L33" s="2">
        <v>2156</v>
      </c>
      <c r="M33" s="2">
        <v>2166</v>
      </c>
      <c r="N33" s="2">
        <v>2225</v>
      </c>
      <c r="O33" s="2">
        <v>2412</v>
      </c>
      <c r="P33" s="2">
        <v>2466</v>
      </c>
      <c r="Q33" s="2">
        <v>2184</v>
      </c>
      <c r="R33" s="2">
        <v>2446</v>
      </c>
      <c r="S33" s="2">
        <v>2710</v>
      </c>
      <c r="T33" s="2">
        <v>2505</v>
      </c>
      <c r="U33" s="2">
        <v>2094</v>
      </c>
      <c r="V33" s="2">
        <v>2246</v>
      </c>
      <c r="W33" s="2">
        <v>2193</v>
      </c>
      <c r="X33" s="2">
        <v>2476</v>
      </c>
      <c r="Y33" s="2">
        <v>2518</v>
      </c>
      <c r="Z33" s="2">
        <v>2223</v>
      </c>
      <c r="AA33" s="2">
        <v>2378</v>
      </c>
      <c r="AB33" s="2">
        <v>2401</v>
      </c>
      <c r="AC33" s="2">
        <v>2454</v>
      </c>
      <c r="AD33" s="2">
        <v>2500</v>
      </c>
      <c r="AE33" s="2">
        <v>2548</v>
      </c>
      <c r="AF33" s="2">
        <v>2596</v>
      </c>
      <c r="AG33" s="2">
        <v>2638</v>
      </c>
      <c r="AH33" s="2">
        <v>2675</v>
      </c>
      <c r="AI33" s="2">
        <v>2704</v>
      </c>
      <c r="AJ33" s="2">
        <v>2729</v>
      </c>
      <c r="AK33" s="2">
        <v>2746</v>
      </c>
      <c r="AL33" s="2">
        <v>2715</v>
      </c>
      <c r="AM33" s="2">
        <v>2692</v>
      </c>
      <c r="AN33" s="2">
        <v>2665</v>
      </c>
      <c r="AO33" s="2">
        <v>2642</v>
      </c>
      <c r="AP33" s="2">
        <v>2623</v>
      </c>
      <c r="AQ33" s="2">
        <v>2605</v>
      </c>
      <c r="AR33" s="2">
        <v>2589</v>
      </c>
      <c r="AS33" s="2">
        <v>2572</v>
      </c>
      <c r="AT33" s="2">
        <v>2557</v>
      </c>
      <c r="AU33" s="2">
        <v>2561</v>
      </c>
      <c r="AV33" s="2">
        <v>2561</v>
      </c>
      <c r="AW33" s="2">
        <v>2565</v>
      </c>
      <c r="AX33" s="2">
        <v>2565</v>
      </c>
      <c r="AY33" s="2">
        <v>2568</v>
      </c>
      <c r="AZ33" s="2">
        <v>2571</v>
      </c>
      <c r="BA33" s="2">
        <v>2573</v>
      </c>
      <c r="BB33" s="2">
        <v>2576</v>
      </c>
      <c r="BC33" s="2">
        <v>2581</v>
      </c>
      <c r="BD33" s="2">
        <v>2586</v>
      </c>
      <c r="BE33" s="2">
        <v>2593</v>
      </c>
      <c r="BF33" s="2">
        <v>2599</v>
      </c>
      <c r="BG33" s="2">
        <v>2607</v>
      </c>
      <c r="BH33" s="2">
        <v>2616</v>
      </c>
      <c r="BI33" s="2">
        <v>2624</v>
      </c>
      <c r="BJ33" s="2">
        <v>2633</v>
      </c>
      <c r="BK33" s="2">
        <v>2641</v>
      </c>
      <c r="BL33" s="2">
        <v>2651</v>
      </c>
      <c r="BM33" s="2">
        <v>2660</v>
      </c>
      <c r="BN33" s="2">
        <v>2669</v>
      </c>
      <c r="BO33" s="2">
        <v>2678</v>
      </c>
      <c r="BP33" s="2">
        <v>2687</v>
      </c>
      <c r="BQ33" s="2">
        <v>2694</v>
      </c>
      <c r="BR33" s="2">
        <v>2703</v>
      </c>
      <c r="BS33" s="2">
        <v>2710</v>
      </c>
      <c r="BT33" s="2">
        <v>2718</v>
      </c>
      <c r="BU33" s="2">
        <v>2725</v>
      </c>
      <c r="BV33" s="2">
        <v>2733</v>
      </c>
      <c r="BW33" s="2">
        <v>2740</v>
      </c>
      <c r="BX33" s="2">
        <v>2748</v>
      </c>
      <c r="BY33" s="2">
        <v>2754</v>
      </c>
      <c r="BZ33" s="2">
        <v>2762</v>
      </c>
      <c r="CA33" s="2">
        <v>2768</v>
      </c>
      <c r="CB33" s="2">
        <v>2774</v>
      </c>
      <c r="CC33" s="2">
        <v>2781</v>
      </c>
    </row>
    <row r="34" spans="1:82" x14ac:dyDescent="0.25">
      <c r="A34" s="2" t="str">
        <f>"Toename van de bevolking"</f>
        <v>Toename van de bevolking</v>
      </c>
      <c r="B34" s="2">
        <v>2115</v>
      </c>
      <c r="C34" s="2">
        <v>1792</v>
      </c>
      <c r="D34" s="2">
        <v>1410</v>
      </c>
      <c r="E34" s="2">
        <v>1668</v>
      </c>
      <c r="F34" s="2">
        <v>1431</v>
      </c>
      <c r="G34" s="2">
        <v>1163</v>
      </c>
      <c r="H34" s="2">
        <v>1321</v>
      </c>
      <c r="I34" s="2">
        <v>1336</v>
      </c>
      <c r="J34" s="2">
        <v>1047</v>
      </c>
      <c r="K34" s="2">
        <v>1038</v>
      </c>
      <c r="L34" s="2">
        <v>1427</v>
      </c>
      <c r="M34" s="2">
        <v>1201</v>
      </c>
      <c r="N34" s="2">
        <v>1216</v>
      </c>
      <c r="O34" s="2">
        <v>1448</v>
      </c>
      <c r="P34" s="2">
        <v>1140</v>
      </c>
      <c r="Q34" s="2">
        <v>1787</v>
      </c>
      <c r="R34" s="2">
        <v>1328</v>
      </c>
      <c r="S34" s="2">
        <v>1078</v>
      </c>
      <c r="T34" s="2">
        <v>1884</v>
      </c>
      <c r="U34" s="2">
        <v>1599</v>
      </c>
      <c r="V34" s="2">
        <v>1391</v>
      </c>
      <c r="W34" s="2">
        <v>1282</v>
      </c>
      <c r="X34" s="2">
        <v>1106</v>
      </c>
      <c r="Y34" s="2">
        <v>1375</v>
      </c>
      <c r="Z34" s="2">
        <v>1511</v>
      </c>
      <c r="AA34" s="2">
        <v>1171</v>
      </c>
      <c r="AB34" s="2">
        <v>947</v>
      </c>
      <c r="AC34" s="2">
        <v>1205</v>
      </c>
      <c r="AD34" s="2">
        <v>1222</v>
      </c>
      <c r="AE34" s="2">
        <v>1231</v>
      </c>
      <c r="AF34" s="2">
        <v>1172</v>
      </c>
      <c r="AG34" s="2">
        <v>1119</v>
      </c>
      <c r="AH34" s="2">
        <v>1068</v>
      </c>
      <c r="AI34" s="2">
        <v>1019</v>
      </c>
      <c r="AJ34" s="2">
        <v>978</v>
      </c>
      <c r="AK34" s="2">
        <v>955</v>
      </c>
      <c r="AL34" s="2">
        <v>974</v>
      </c>
      <c r="AM34" s="2">
        <v>984</v>
      </c>
      <c r="AN34" s="2">
        <v>997</v>
      </c>
      <c r="AO34" s="2">
        <v>1018</v>
      </c>
      <c r="AP34" s="2">
        <v>1015</v>
      </c>
      <c r="AQ34" s="2">
        <v>1011</v>
      </c>
      <c r="AR34" s="2">
        <v>1009</v>
      </c>
      <c r="AS34" s="2">
        <v>1010</v>
      </c>
      <c r="AT34" s="2">
        <v>1012</v>
      </c>
      <c r="AU34" s="2">
        <v>997</v>
      </c>
      <c r="AV34" s="2">
        <v>981</v>
      </c>
      <c r="AW34" s="2">
        <v>971</v>
      </c>
      <c r="AX34" s="2">
        <v>960</v>
      </c>
      <c r="AY34" s="2">
        <v>949</v>
      </c>
      <c r="AZ34" s="2">
        <v>938</v>
      </c>
      <c r="BA34" s="2">
        <v>934</v>
      </c>
      <c r="BB34" s="2">
        <v>924</v>
      </c>
      <c r="BC34" s="2">
        <v>912</v>
      </c>
      <c r="BD34" s="2">
        <v>906</v>
      </c>
      <c r="BE34" s="2">
        <v>894</v>
      </c>
      <c r="BF34" s="2">
        <v>882</v>
      </c>
      <c r="BG34" s="2">
        <v>873</v>
      </c>
      <c r="BH34" s="2">
        <v>873</v>
      </c>
      <c r="BI34" s="2">
        <v>867</v>
      </c>
      <c r="BJ34" s="2">
        <v>868</v>
      </c>
      <c r="BK34" s="2">
        <v>867</v>
      </c>
      <c r="BL34" s="2">
        <v>876</v>
      </c>
      <c r="BM34" s="2">
        <v>878</v>
      </c>
      <c r="BN34" s="2">
        <v>895</v>
      </c>
      <c r="BO34" s="2">
        <v>907</v>
      </c>
      <c r="BP34" s="2">
        <v>925</v>
      </c>
      <c r="BQ34" s="2">
        <v>945</v>
      </c>
      <c r="BR34" s="2">
        <v>965</v>
      </c>
      <c r="BS34" s="2">
        <v>993</v>
      </c>
      <c r="BT34" s="2">
        <v>1013</v>
      </c>
      <c r="BU34" s="2">
        <v>1035</v>
      </c>
      <c r="BV34" s="2">
        <v>1053</v>
      </c>
      <c r="BW34" s="2">
        <v>1071</v>
      </c>
      <c r="BX34" s="2">
        <v>1086</v>
      </c>
      <c r="BY34" s="2">
        <v>1108</v>
      </c>
      <c r="BZ34" s="2">
        <v>1117</v>
      </c>
      <c r="CA34" s="2">
        <v>1134</v>
      </c>
      <c r="CB34" s="2">
        <v>1149</v>
      </c>
      <c r="CC34" s="2">
        <v>1158</v>
      </c>
    </row>
    <row r="35" spans="1:82" x14ac:dyDescent="0.25">
      <c r="A35" s="2" t="str">
        <f>"Statistische aanpassing"</f>
        <v>Statistische aanpassing</v>
      </c>
      <c r="B35" s="2">
        <v>-1</v>
      </c>
      <c r="C35" s="2">
        <v>62</v>
      </c>
      <c r="D35" s="2">
        <v>23</v>
      </c>
      <c r="E35" s="2">
        <v>23</v>
      </c>
      <c r="F35" s="2">
        <v>-273</v>
      </c>
      <c r="G35" s="2">
        <v>23</v>
      </c>
      <c r="H35" s="2">
        <v>27</v>
      </c>
      <c r="I35" s="2">
        <v>93</v>
      </c>
      <c r="J35" s="2">
        <v>41</v>
      </c>
      <c r="K35" s="2">
        <v>-50</v>
      </c>
      <c r="L35" s="2">
        <v>32</v>
      </c>
      <c r="M35" s="2">
        <v>49</v>
      </c>
      <c r="N35" s="2">
        <v>2</v>
      </c>
      <c r="O35" s="2">
        <v>37</v>
      </c>
      <c r="P35" s="2">
        <v>36</v>
      </c>
      <c r="Q35" s="2">
        <v>73</v>
      </c>
      <c r="R35" s="2">
        <v>33</v>
      </c>
      <c r="S35" s="2">
        <v>-30</v>
      </c>
      <c r="T35" s="2">
        <v>47</v>
      </c>
      <c r="U35" s="2">
        <v>58</v>
      </c>
      <c r="V35" s="2">
        <v>-4</v>
      </c>
      <c r="W35" s="2">
        <v>-27</v>
      </c>
      <c r="X35" s="2">
        <v>-8</v>
      </c>
      <c r="Y35" s="2">
        <v>-12</v>
      </c>
      <c r="Z35" s="2">
        <v>-5</v>
      </c>
      <c r="AA35" s="2">
        <v>-13</v>
      </c>
      <c r="AB35" s="2">
        <v>-7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</row>
    <row r="36" spans="1:82" ht="15.75" thickBot="1" x14ac:dyDescent="0.3">
      <c r="A36" s="3" t="str">
        <f>"Bevolking op 31/12"</f>
        <v>Bevolking op 31/12</v>
      </c>
      <c r="B36" s="3">
        <v>159145</v>
      </c>
      <c r="C36" s="3">
        <v>160999</v>
      </c>
      <c r="D36" s="3">
        <v>162432</v>
      </c>
      <c r="E36" s="3">
        <v>164123</v>
      </c>
      <c r="F36" s="3">
        <v>165281</v>
      </c>
      <c r="G36" s="3">
        <v>166467</v>
      </c>
      <c r="H36" s="3">
        <v>167815</v>
      </c>
      <c r="I36" s="3">
        <v>169244</v>
      </c>
      <c r="J36" s="3">
        <v>170332</v>
      </c>
      <c r="K36" s="3">
        <v>171320</v>
      </c>
      <c r="L36" s="3">
        <v>172779</v>
      </c>
      <c r="M36" s="3">
        <v>174029</v>
      </c>
      <c r="N36" s="3">
        <v>175247</v>
      </c>
      <c r="O36" s="3">
        <v>176732</v>
      </c>
      <c r="P36" s="3">
        <v>177908</v>
      </c>
      <c r="Q36" s="3">
        <v>179768</v>
      </c>
      <c r="R36" s="3">
        <v>181129</v>
      </c>
      <c r="S36" s="3">
        <v>182177</v>
      </c>
      <c r="T36" s="3">
        <v>184108</v>
      </c>
      <c r="U36" s="3">
        <v>185765</v>
      </c>
      <c r="V36" s="3">
        <v>187152</v>
      </c>
      <c r="W36" s="3">
        <v>188407</v>
      </c>
      <c r="X36" s="3">
        <v>189505</v>
      </c>
      <c r="Y36" s="3">
        <v>190868</v>
      </c>
      <c r="Z36" s="3">
        <v>192374</v>
      </c>
      <c r="AA36" s="3">
        <v>193532</v>
      </c>
      <c r="AB36" s="3">
        <v>194472</v>
      </c>
      <c r="AC36" s="3">
        <v>195677</v>
      </c>
      <c r="AD36" s="3">
        <v>196899</v>
      </c>
      <c r="AE36" s="3">
        <v>198130</v>
      </c>
      <c r="AF36" s="3">
        <v>199302</v>
      </c>
      <c r="AG36" s="3">
        <v>200421</v>
      </c>
      <c r="AH36" s="3">
        <v>201489</v>
      </c>
      <c r="AI36" s="3">
        <v>202508</v>
      </c>
      <c r="AJ36" s="3">
        <v>203486</v>
      </c>
      <c r="AK36" s="3">
        <v>204441</v>
      </c>
      <c r="AL36" s="3">
        <v>205415</v>
      </c>
      <c r="AM36" s="3">
        <v>206399</v>
      </c>
      <c r="AN36" s="3">
        <v>207396</v>
      </c>
      <c r="AO36" s="3">
        <v>208414</v>
      </c>
      <c r="AP36" s="3">
        <v>209429</v>
      </c>
      <c r="AQ36" s="3">
        <v>210440</v>
      </c>
      <c r="AR36" s="3">
        <v>211449</v>
      </c>
      <c r="AS36" s="3">
        <v>212459</v>
      </c>
      <c r="AT36" s="3">
        <v>213471</v>
      </c>
      <c r="AU36" s="3">
        <v>214468</v>
      </c>
      <c r="AV36" s="3">
        <v>215449</v>
      </c>
      <c r="AW36" s="3">
        <v>216420</v>
      </c>
      <c r="AX36" s="3">
        <v>217380</v>
      </c>
      <c r="AY36" s="3">
        <v>218329</v>
      </c>
      <c r="AZ36" s="3">
        <v>219267</v>
      </c>
      <c r="BA36" s="3">
        <v>220201</v>
      </c>
      <c r="BB36" s="3">
        <v>221125</v>
      </c>
      <c r="BC36" s="3">
        <v>222037</v>
      </c>
      <c r="BD36" s="3">
        <v>222943</v>
      </c>
      <c r="BE36" s="3">
        <v>223837</v>
      </c>
      <c r="BF36" s="3">
        <v>224719</v>
      </c>
      <c r="BG36" s="3">
        <v>225592</v>
      </c>
      <c r="BH36" s="3">
        <v>226465</v>
      </c>
      <c r="BI36" s="3">
        <v>227332</v>
      </c>
      <c r="BJ36" s="3">
        <v>228200</v>
      </c>
      <c r="BK36" s="3">
        <v>229067</v>
      </c>
      <c r="BL36" s="3">
        <v>229943</v>
      </c>
      <c r="BM36" s="3">
        <v>230821</v>
      </c>
      <c r="BN36" s="3">
        <v>231716</v>
      </c>
      <c r="BO36" s="3">
        <v>232623</v>
      </c>
      <c r="BP36" s="3">
        <v>233548</v>
      </c>
      <c r="BQ36" s="3">
        <v>234493</v>
      </c>
      <c r="BR36" s="3">
        <v>235458</v>
      </c>
      <c r="BS36" s="3">
        <v>236451</v>
      </c>
      <c r="BT36" s="3">
        <v>237464</v>
      </c>
      <c r="BU36" s="3">
        <v>238499</v>
      </c>
      <c r="BV36" s="3">
        <v>239552</v>
      </c>
      <c r="BW36" s="3">
        <v>240623</v>
      </c>
      <c r="BX36" s="3">
        <v>241709</v>
      </c>
      <c r="BY36" s="3">
        <v>242817</v>
      </c>
      <c r="BZ36" s="3">
        <v>243934</v>
      </c>
      <c r="CA36" s="3">
        <v>245068</v>
      </c>
      <c r="CB36" s="3">
        <v>246217</v>
      </c>
      <c r="CC36" s="3">
        <v>247375</v>
      </c>
    </row>
    <row r="37" spans="1:82" x14ac:dyDescent="0.25">
      <c r="A37" t="s">
        <v>3</v>
      </c>
    </row>
    <row r="39" spans="1:82" x14ac:dyDescent="0.25">
      <c r="A39" s="1" t="s">
        <v>23</v>
      </c>
    </row>
    <row r="40" spans="1:82" x14ac:dyDescent="0.25">
      <c r="A40" t="s">
        <v>1</v>
      </c>
    </row>
    <row r="41" spans="1:82" ht="15.75" thickBot="1" x14ac:dyDescent="0.3">
      <c r="A41" t="s">
        <v>2</v>
      </c>
    </row>
    <row r="42" spans="1:82" x14ac:dyDescent="0.25">
      <c r="A42" s="4"/>
      <c r="B42" s="5" t="str">
        <f>"1991"</f>
        <v>1991</v>
      </c>
      <c r="C42" s="5" t="str">
        <f>"1992"</f>
        <v>1992</v>
      </c>
      <c r="D42" s="5" t="str">
        <f>"1993"</f>
        <v>1993</v>
      </c>
      <c r="E42" s="5" t="str">
        <f>"1994"</f>
        <v>1994</v>
      </c>
      <c r="F42" s="5" t="str">
        <f>"1995"</f>
        <v>1995</v>
      </c>
      <c r="G42" s="5" t="str">
        <f>"1996"</f>
        <v>1996</v>
      </c>
      <c r="H42" s="5" t="str">
        <f>"1997"</f>
        <v>1997</v>
      </c>
      <c r="I42" s="5" t="str">
        <f>"1998"</f>
        <v>1998</v>
      </c>
      <c r="J42" s="5" t="str">
        <f>"1999"</f>
        <v>1999</v>
      </c>
      <c r="K42" s="5" t="str">
        <f>"2000"</f>
        <v>2000</v>
      </c>
      <c r="L42" s="5" t="str">
        <f>"2001"</f>
        <v>2001</v>
      </c>
      <c r="M42" s="5" t="str">
        <f>"2002"</f>
        <v>2002</v>
      </c>
      <c r="N42" s="5" t="str">
        <f>"2003"</f>
        <v>2003</v>
      </c>
      <c r="O42" s="5" t="str">
        <f>"2004"</f>
        <v>2004</v>
      </c>
      <c r="P42" s="5" t="str">
        <f>"2005"</f>
        <v>2005</v>
      </c>
      <c r="Q42" s="5" t="str">
        <f>"2006"</f>
        <v>2006</v>
      </c>
      <c r="R42" s="5" t="str">
        <f>"2007"</f>
        <v>2007</v>
      </c>
      <c r="S42" s="5" t="str">
        <f>"2008"</f>
        <v>2008</v>
      </c>
      <c r="T42" s="5" t="str">
        <f>"2009"</f>
        <v>2009</v>
      </c>
      <c r="U42" s="5" t="str">
        <f>"2010"</f>
        <v>2010</v>
      </c>
      <c r="V42" s="5" t="str">
        <f>"2011"</f>
        <v>2011</v>
      </c>
      <c r="W42" s="5" t="str">
        <f>"2012"</f>
        <v>2012</v>
      </c>
      <c r="X42" s="5" t="str">
        <f>"2013"</f>
        <v>2013</v>
      </c>
      <c r="Y42" s="5" t="str">
        <f>"2014"</f>
        <v>2014</v>
      </c>
      <c r="Z42" s="5" t="str">
        <f>"2015"</f>
        <v>2015</v>
      </c>
      <c r="AA42" s="5" t="str">
        <f>"2016"</f>
        <v>2016</v>
      </c>
      <c r="AB42" s="5" t="str">
        <f>"2017"</f>
        <v>2017</v>
      </c>
      <c r="AC42" s="5" t="str">
        <f>"2018"</f>
        <v>2018</v>
      </c>
      <c r="AD42" s="5" t="str">
        <f>"2019"</f>
        <v>2019</v>
      </c>
      <c r="AE42" s="5" t="str">
        <f>"2020"</f>
        <v>2020</v>
      </c>
      <c r="AF42" s="5" t="str">
        <f>"2021"</f>
        <v>2021</v>
      </c>
      <c r="AG42" s="5" t="str">
        <f>"2022"</f>
        <v>2022</v>
      </c>
      <c r="AH42" s="5" t="str">
        <f>"2023"</f>
        <v>2023</v>
      </c>
      <c r="AI42" s="5" t="str">
        <f>"2024"</f>
        <v>2024</v>
      </c>
      <c r="AJ42" s="5" t="str">
        <f>"2025"</f>
        <v>2025</v>
      </c>
      <c r="AK42" s="5" t="str">
        <f>"2026"</f>
        <v>2026</v>
      </c>
      <c r="AL42" s="5" t="str">
        <f>"2027"</f>
        <v>2027</v>
      </c>
      <c r="AM42" s="5" t="str">
        <f>"2028"</f>
        <v>2028</v>
      </c>
      <c r="AN42" s="5" t="str">
        <f>"2029"</f>
        <v>2029</v>
      </c>
      <c r="AO42" s="5" t="str">
        <f>"2030"</f>
        <v>2030</v>
      </c>
      <c r="AP42" s="5" t="str">
        <f>"2031"</f>
        <v>2031</v>
      </c>
      <c r="AQ42" s="5" t="str">
        <f>"2032"</f>
        <v>2032</v>
      </c>
      <c r="AR42" s="5" t="str">
        <f>"2033"</f>
        <v>2033</v>
      </c>
      <c r="AS42" s="5" t="str">
        <f>"2034"</f>
        <v>2034</v>
      </c>
      <c r="AT42" s="5" t="str">
        <f>"2035"</f>
        <v>2035</v>
      </c>
      <c r="AU42" s="5" t="str">
        <f>"2036"</f>
        <v>2036</v>
      </c>
      <c r="AV42" s="5" t="str">
        <f>"2037"</f>
        <v>2037</v>
      </c>
      <c r="AW42" s="5" t="str">
        <f>"2038"</f>
        <v>2038</v>
      </c>
      <c r="AX42" s="5" t="str">
        <f>"2039"</f>
        <v>2039</v>
      </c>
      <c r="AY42" s="5" t="str">
        <f>"2040"</f>
        <v>2040</v>
      </c>
      <c r="AZ42" s="5" t="str">
        <f>"2041"</f>
        <v>2041</v>
      </c>
      <c r="BA42" s="5" t="str">
        <f>"2042"</f>
        <v>2042</v>
      </c>
      <c r="BB42" s="5" t="str">
        <f>"2043"</f>
        <v>2043</v>
      </c>
      <c r="BC42" s="5" t="str">
        <f>"2044"</f>
        <v>2044</v>
      </c>
      <c r="BD42" s="5" t="str">
        <f>"2045"</f>
        <v>2045</v>
      </c>
      <c r="BE42" s="5" t="str">
        <f>"2046"</f>
        <v>2046</v>
      </c>
      <c r="BF42" s="5" t="str">
        <f>"2047"</f>
        <v>2047</v>
      </c>
      <c r="BG42" s="5" t="str">
        <f>"2048"</f>
        <v>2048</v>
      </c>
      <c r="BH42" s="5" t="str">
        <f>"2049"</f>
        <v>2049</v>
      </c>
      <c r="BI42" s="5" t="str">
        <f>"2050"</f>
        <v>2050</v>
      </c>
      <c r="BJ42" s="5" t="str">
        <f>"2051"</f>
        <v>2051</v>
      </c>
      <c r="BK42" s="5" t="str">
        <f>"2052"</f>
        <v>2052</v>
      </c>
      <c r="BL42" s="5" t="str">
        <f>"2053"</f>
        <v>2053</v>
      </c>
      <c r="BM42" s="5" t="str">
        <f>"2054"</f>
        <v>2054</v>
      </c>
      <c r="BN42" s="5" t="str">
        <f>"2055"</f>
        <v>2055</v>
      </c>
      <c r="BO42" s="5" t="str">
        <f>"2056"</f>
        <v>2056</v>
      </c>
      <c r="BP42" s="5" t="str">
        <f>"2057"</f>
        <v>2057</v>
      </c>
      <c r="BQ42" s="5" t="str">
        <f>"2058"</f>
        <v>2058</v>
      </c>
      <c r="BR42" s="5" t="str">
        <f>"2059"</f>
        <v>2059</v>
      </c>
      <c r="BS42" s="5" t="str">
        <f>"2060"</f>
        <v>2060</v>
      </c>
      <c r="BT42" s="5" t="str">
        <f>"2061"</f>
        <v>2061</v>
      </c>
      <c r="BU42" s="5" t="str">
        <f>"2062"</f>
        <v>2062</v>
      </c>
      <c r="BV42" s="5" t="str">
        <f>"2063"</f>
        <v>2063</v>
      </c>
      <c r="BW42" s="5" t="str">
        <f>"2064"</f>
        <v>2064</v>
      </c>
      <c r="BX42" s="5" t="str">
        <f>"2065"</f>
        <v>2065</v>
      </c>
      <c r="BY42" s="5" t="str">
        <f>"2066"</f>
        <v>2066</v>
      </c>
      <c r="BZ42" s="5" t="str">
        <f>"2067"</f>
        <v>2067</v>
      </c>
      <c r="CA42" s="5" t="str">
        <f>"2068"</f>
        <v>2068</v>
      </c>
      <c r="CB42" s="5" t="str">
        <f>"2069"</f>
        <v>2069</v>
      </c>
      <c r="CC42" s="5" t="str">
        <f>"2070"</f>
        <v>2070</v>
      </c>
      <c r="CD42" s="1"/>
    </row>
    <row r="43" spans="1:82" x14ac:dyDescent="0.25">
      <c r="A43" s="2" t="str">
        <f>"Bevolking op 01/01"</f>
        <v>Bevolking op 01/01</v>
      </c>
      <c r="B43" s="2">
        <v>164273</v>
      </c>
      <c r="C43" s="2">
        <v>166476</v>
      </c>
      <c r="D43" s="2">
        <v>168615</v>
      </c>
      <c r="E43" s="2">
        <v>170534</v>
      </c>
      <c r="F43" s="2">
        <v>172382</v>
      </c>
      <c r="G43" s="2">
        <v>173781</v>
      </c>
      <c r="H43" s="2">
        <v>175098</v>
      </c>
      <c r="I43" s="2">
        <v>176693</v>
      </c>
      <c r="J43" s="2">
        <v>178179</v>
      </c>
      <c r="K43" s="2">
        <v>179552</v>
      </c>
      <c r="L43" s="2">
        <v>180698</v>
      </c>
      <c r="M43" s="2">
        <v>182428</v>
      </c>
      <c r="N43" s="2">
        <v>183983</v>
      </c>
      <c r="O43" s="2">
        <v>185470</v>
      </c>
      <c r="P43" s="2">
        <v>187044</v>
      </c>
      <c r="Q43" s="2">
        <v>188573</v>
      </c>
      <c r="R43" s="2">
        <v>190692</v>
      </c>
      <c r="S43" s="2">
        <v>192363</v>
      </c>
      <c r="T43" s="2">
        <v>193468</v>
      </c>
      <c r="U43" s="2">
        <v>195407</v>
      </c>
      <c r="V43" s="2">
        <v>197101</v>
      </c>
      <c r="W43" s="2">
        <v>198838</v>
      </c>
      <c r="X43" s="2">
        <v>200119</v>
      </c>
      <c r="Y43" s="2">
        <v>201461</v>
      </c>
      <c r="Z43" s="2">
        <v>202832</v>
      </c>
      <c r="AA43" s="2">
        <v>204466</v>
      </c>
      <c r="AB43" s="2">
        <v>205591</v>
      </c>
      <c r="AC43" s="2">
        <v>206634</v>
      </c>
      <c r="AD43" s="2">
        <v>207876</v>
      </c>
      <c r="AE43" s="2">
        <v>209128</v>
      </c>
      <c r="AF43" s="2">
        <v>210402</v>
      </c>
      <c r="AG43" s="2">
        <v>211618</v>
      </c>
      <c r="AH43" s="2">
        <v>212786</v>
      </c>
      <c r="AI43" s="2">
        <v>213901</v>
      </c>
      <c r="AJ43" s="2">
        <v>214977</v>
      </c>
      <c r="AK43" s="2">
        <v>216007</v>
      </c>
      <c r="AL43" s="2">
        <v>216999</v>
      </c>
      <c r="AM43" s="2">
        <v>218004</v>
      </c>
      <c r="AN43" s="2">
        <v>219017</v>
      </c>
      <c r="AO43" s="2">
        <v>220040</v>
      </c>
      <c r="AP43" s="2">
        <v>221077</v>
      </c>
      <c r="AQ43" s="2">
        <v>222107</v>
      </c>
      <c r="AR43" s="2">
        <v>223134</v>
      </c>
      <c r="AS43" s="2">
        <v>224151</v>
      </c>
      <c r="AT43" s="2">
        <v>225159</v>
      </c>
      <c r="AU43" s="2">
        <v>226160</v>
      </c>
      <c r="AV43" s="2">
        <v>227138</v>
      </c>
      <c r="AW43" s="2">
        <v>228089</v>
      </c>
      <c r="AX43" s="2">
        <v>229017</v>
      </c>
      <c r="AY43" s="2">
        <v>229922</v>
      </c>
      <c r="AZ43" s="2">
        <v>230802</v>
      </c>
      <c r="BA43" s="2">
        <v>231658</v>
      </c>
      <c r="BB43" s="2">
        <v>232490</v>
      </c>
      <c r="BC43" s="2">
        <v>233301</v>
      </c>
      <c r="BD43" s="2">
        <v>234099</v>
      </c>
      <c r="BE43" s="2">
        <v>234868</v>
      </c>
      <c r="BF43" s="2">
        <v>235610</v>
      </c>
      <c r="BG43" s="2">
        <v>236337</v>
      </c>
      <c r="BH43" s="2">
        <v>237047</v>
      </c>
      <c r="BI43" s="2">
        <v>237747</v>
      </c>
      <c r="BJ43" s="2">
        <v>238443</v>
      </c>
      <c r="BK43" s="2">
        <v>239139</v>
      </c>
      <c r="BL43" s="2">
        <v>239839</v>
      </c>
      <c r="BM43" s="2">
        <v>240541</v>
      </c>
      <c r="BN43" s="2">
        <v>241250</v>
      </c>
      <c r="BO43" s="2">
        <v>241969</v>
      </c>
      <c r="BP43" s="2">
        <v>242702</v>
      </c>
      <c r="BQ43" s="2">
        <v>243453</v>
      </c>
      <c r="BR43" s="2">
        <v>244227</v>
      </c>
      <c r="BS43" s="2">
        <v>245019</v>
      </c>
      <c r="BT43" s="2">
        <v>245837</v>
      </c>
      <c r="BU43" s="2">
        <v>246674</v>
      </c>
      <c r="BV43" s="2">
        <v>247533</v>
      </c>
      <c r="BW43" s="2">
        <v>248414</v>
      </c>
      <c r="BX43" s="2">
        <v>249316</v>
      </c>
      <c r="BY43" s="2">
        <v>250235</v>
      </c>
      <c r="BZ43" s="2">
        <v>251173</v>
      </c>
      <c r="CA43" s="2">
        <v>252132</v>
      </c>
      <c r="CB43" s="2">
        <v>253110</v>
      </c>
      <c r="CC43" s="2">
        <v>254104</v>
      </c>
    </row>
    <row r="44" spans="1:82" x14ac:dyDescent="0.25">
      <c r="A44" s="2" t="str">
        <f>"Natuurlijk saldo"</f>
        <v>Natuurlijk saldo</v>
      </c>
      <c r="B44" s="2">
        <v>527</v>
      </c>
      <c r="C44" s="2">
        <v>588</v>
      </c>
      <c r="D44" s="2">
        <v>412</v>
      </c>
      <c r="E44" s="2">
        <v>360</v>
      </c>
      <c r="F44" s="2">
        <v>331</v>
      </c>
      <c r="G44" s="2">
        <v>390</v>
      </c>
      <c r="H44" s="2">
        <v>381</v>
      </c>
      <c r="I44" s="2">
        <v>265</v>
      </c>
      <c r="J44" s="2">
        <v>347</v>
      </c>
      <c r="K44" s="2">
        <v>266</v>
      </c>
      <c r="L44" s="2">
        <v>439</v>
      </c>
      <c r="M44" s="2">
        <v>206</v>
      </c>
      <c r="N44" s="2">
        <v>202</v>
      </c>
      <c r="O44" s="2">
        <v>302</v>
      </c>
      <c r="P44" s="2">
        <v>307</v>
      </c>
      <c r="Q44" s="2">
        <v>345</v>
      </c>
      <c r="R44" s="2">
        <v>376</v>
      </c>
      <c r="S44" s="2">
        <v>263</v>
      </c>
      <c r="T44" s="2">
        <v>336</v>
      </c>
      <c r="U44" s="2">
        <v>288</v>
      </c>
      <c r="V44" s="2">
        <v>205</v>
      </c>
      <c r="W44" s="2">
        <v>94</v>
      </c>
      <c r="X44" s="2">
        <v>173</v>
      </c>
      <c r="Y44" s="2">
        <v>76</v>
      </c>
      <c r="Z44" s="2">
        <v>-3</v>
      </c>
      <c r="AA44" s="2">
        <v>71</v>
      </c>
      <c r="AB44" s="2">
        <v>43</v>
      </c>
      <c r="AC44" s="2">
        <v>-19</v>
      </c>
      <c r="AD44" s="2">
        <v>-15</v>
      </c>
      <c r="AE44" s="2">
        <v>-11</v>
      </c>
      <c r="AF44" s="2">
        <v>-5</v>
      </c>
      <c r="AG44" s="2">
        <v>-2</v>
      </c>
      <c r="AH44" s="2">
        <v>-1</v>
      </c>
      <c r="AI44" s="2">
        <v>-2</v>
      </c>
      <c r="AJ44" s="2">
        <v>-3</v>
      </c>
      <c r="AK44" s="2">
        <v>-1</v>
      </c>
      <c r="AL44" s="2">
        <v>1</v>
      </c>
      <c r="AM44" s="2">
        <v>4</v>
      </c>
      <c r="AN44" s="2">
        <v>11</v>
      </c>
      <c r="AO44" s="2">
        <v>18</v>
      </c>
      <c r="AP44" s="2">
        <v>-11</v>
      </c>
      <c r="AQ44" s="2">
        <v>-38</v>
      </c>
      <c r="AR44" s="2">
        <v>-69</v>
      </c>
      <c r="AS44" s="2">
        <v>-101</v>
      </c>
      <c r="AT44" s="2">
        <v>-137</v>
      </c>
      <c r="AU44" s="2">
        <v>-172</v>
      </c>
      <c r="AV44" s="2">
        <v>-214</v>
      </c>
      <c r="AW44" s="2">
        <v>-253</v>
      </c>
      <c r="AX44" s="2">
        <v>-293</v>
      </c>
      <c r="AY44" s="2">
        <v>-330</v>
      </c>
      <c r="AZ44" s="2">
        <v>-366</v>
      </c>
      <c r="BA44" s="2">
        <v>-399</v>
      </c>
      <c r="BB44" s="2">
        <v>-428</v>
      </c>
      <c r="BC44" s="2">
        <v>-454</v>
      </c>
      <c r="BD44" s="2">
        <v>-478</v>
      </c>
      <c r="BE44" s="2">
        <v>-497</v>
      </c>
      <c r="BF44" s="2">
        <v>-510</v>
      </c>
      <c r="BG44" s="2">
        <v>-519</v>
      </c>
      <c r="BH44" s="2">
        <v>-525</v>
      </c>
      <c r="BI44" s="2">
        <v>-526</v>
      </c>
      <c r="BJ44" s="2">
        <v>-525</v>
      </c>
      <c r="BK44" s="2">
        <v>-522</v>
      </c>
      <c r="BL44" s="2">
        <v>-516</v>
      </c>
      <c r="BM44" s="2">
        <v>-507</v>
      </c>
      <c r="BN44" s="2">
        <v>-497</v>
      </c>
      <c r="BO44" s="2">
        <v>-481</v>
      </c>
      <c r="BP44" s="2">
        <v>-466</v>
      </c>
      <c r="BQ44" s="2">
        <v>-450</v>
      </c>
      <c r="BR44" s="2">
        <v>-435</v>
      </c>
      <c r="BS44" s="2">
        <v>-419</v>
      </c>
      <c r="BT44" s="2">
        <v>-405</v>
      </c>
      <c r="BU44" s="2">
        <v>-392</v>
      </c>
      <c r="BV44" s="2">
        <v>-378</v>
      </c>
      <c r="BW44" s="2">
        <v>-366</v>
      </c>
      <c r="BX44" s="2">
        <v>-353</v>
      </c>
      <c r="BY44" s="2">
        <v>-342</v>
      </c>
      <c r="BZ44" s="2">
        <v>-332</v>
      </c>
      <c r="CA44" s="2">
        <v>-321</v>
      </c>
      <c r="CB44" s="2">
        <v>-313</v>
      </c>
      <c r="CC44" s="2">
        <v>-307</v>
      </c>
    </row>
    <row r="45" spans="1:82" x14ac:dyDescent="0.25">
      <c r="A45" s="2" t="str">
        <f>"Geboorten"</f>
        <v>Geboorten</v>
      </c>
      <c r="B45" s="2">
        <v>1980</v>
      </c>
      <c r="C45" s="2">
        <v>2040</v>
      </c>
      <c r="D45" s="2">
        <v>1899</v>
      </c>
      <c r="E45" s="2">
        <v>1858</v>
      </c>
      <c r="F45" s="2">
        <v>1889</v>
      </c>
      <c r="G45" s="2">
        <v>1940</v>
      </c>
      <c r="H45" s="2">
        <v>1906</v>
      </c>
      <c r="I45" s="2">
        <v>1930</v>
      </c>
      <c r="J45" s="2">
        <v>1935</v>
      </c>
      <c r="K45" s="2">
        <v>1925</v>
      </c>
      <c r="L45" s="2">
        <v>2001</v>
      </c>
      <c r="M45" s="2">
        <v>1863</v>
      </c>
      <c r="N45" s="2">
        <v>1865</v>
      </c>
      <c r="O45" s="2">
        <v>1901</v>
      </c>
      <c r="P45" s="2">
        <v>1896</v>
      </c>
      <c r="Q45" s="2">
        <v>1991</v>
      </c>
      <c r="R45" s="2">
        <v>1978</v>
      </c>
      <c r="S45" s="2">
        <v>1958</v>
      </c>
      <c r="T45" s="2">
        <v>2005</v>
      </c>
      <c r="U45" s="2">
        <v>1949</v>
      </c>
      <c r="V45" s="2">
        <v>1928</v>
      </c>
      <c r="W45" s="2">
        <v>1904</v>
      </c>
      <c r="X45" s="2">
        <v>1945</v>
      </c>
      <c r="Y45" s="2">
        <v>1888</v>
      </c>
      <c r="Z45" s="2">
        <v>1946</v>
      </c>
      <c r="AA45" s="2">
        <v>1918</v>
      </c>
      <c r="AB45" s="2">
        <v>1899</v>
      </c>
      <c r="AC45" s="2">
        <v>1902</v>
      </c>
      <c r="AD45" s="2">
        <v>1936</v>
      </c>
      <c r="AE45" s="2">
        <v>1965</v>
      </c>
      <c r="AF45" s="2">
        <v>1995</v>
      </c>
      <c r="AG45" s="2">
        <v>2021</v>
      </c>
      <c r="AH45" s="2">
        <v>2042</v>
      </c>
      <c r="AI45" s="2">
        <v>2063</v>
      </c>
      <c r="AJ45" s="2">
        <v>2082</v>
      </c>
      <c r="AK45" s="2">
        <v>2104</v>
      </c>
      <c r="AL45" s="2">
        <v>2126</v>
      </c>
      <c r="AM45" s="2">
        <v>2149</v>
      </c>
      <c r="AN45" s="2">
        <v>2178</v>
      </c>
      <c r="AO45" s="2">
        <v>2209</v>
      </c>
      <c r="AP45" s="2">
        <v>2207</v>
      </c>
      <c r="AQ45" s="2">
        <v>2207</v>
      </c>
      <c r="AR45" s="2">
        <v>2206</v>
      </c>
      <c r="AS45" s="2">
        <v>2207</v>
      </c>
      <c r="AT45" s="2">
        <v>2207</v>
      </c>
      <c r="AU45" s="2">
        <v>2207</v>
      </c>
      <c r="AV45" s="2">
        <v>2204</v>
      </c>
      <c r="AW45" s="2">
        <v>2203</v>
      </c>
      <c r="AX45" s="2">
        <v>2201</v>
      </c>
      <c r="AY45" s="2">
        <v>2200</v>
      </c>
      <c r="AZ45" s="2">
        <v>2197</v>
      </c>
      <c r="BA45" s="2">
        <v>2195</v>
      </c>
      <c r="BB45" s="2">
        <v>2195</v>
      </c>
      <c r="BC45" s="2">
        <v>2194</v>
      </c>
      <c r="BD45" s="2">
        <v>2195</v>
      </c>
      <c r="BE45" s="2">
        <v>2198</v>
      </c>
      <c r="BF45" s="2">
        <v>2204</v>
      </c>
      <c r="BG45" s="2">
        <v>2212</v>
      </c>
      <c r="BH45" s="2">
        <v>2221</v>
      </c>
      <c r="BI45" s="2">
        <v>2233</v>
      </c>
      <c r="BJ45" s="2">
        <v>2246</v>
      </c>
      <c r="BK45" s="2">
        <v>2260</v>
      </c>
      <c r="BL45" s="2">
        <v>2276</v>
      </c>
      <c r="BM45" s="2">
        <v>2292</v>
      </c>
      <c r="BN45" s="2">
        <v>2310</v>
      </c>
      <c r="BO45" s="2">
        <v>2329</v>
      </c>
      <c r="BP45" s="2">
        <v>2346</v>
      </c>
      <c r="BQ45" s="2">
        <v>2363</v>
      </c>
      <c r="BR45" s="2">
        <v>2378</v>
      </c>
      <c r="BS45" s="2">
        <v>2392</v>
      </c>
      <c r="BT45" s="2">
        <v>2404</v>
      </c>
      <c r="BU45" s="2">
        <v>2415</v>
      </c>
      <c r="BV45" s="2">
        <v>2424</v>
      </c>
      <c r="BW45" s="2">
        <v>2431</v>
      </c>
      <c r="BX45" s="2">
        <v>2438</v>
      </c>
      <c r="BY45" s="2">
        <v>2443</v>
      </c>
      <c r="BZ45" s="2">
        <v>2447</v>
      </c>
      <c r="CA45" s="2">
        <v>2451</v>
      </c>
      <c r="CB45" s="2">
        <v>2454</v>
      </c>
      <c r="CC45" s="2">
        <v>2457</v>
      </c>
    </row>
    <row r="46" spans="1:82" x14ac:dyDescent="0.25">
      <c r="A46" s="2" t="str">
        <f>"Overlijdens"</f>
        <v>Overlijdens</v>
      </c>
      <c r="B46" s="2">
        <v>1453</v>
      </c>
      <c r="C46" s="2">
        <v>1452</v>
      </c>
      <c r="D46" s="2">
        <v>1487</v>
      </c>
      <c r="E46" s="2">
        <v>1498</v>
      </c>
      <c r="F46" s="2">
        <v>1558</v>
      </c>
      <c r="G46" s="2">
        <v>1550</v>
      </c>
      <c r="H46" s="2">
        <v>1525</v>
      </c>
      <c r="I46" s="2">
        <v>1665</v>
      </c>
      <c r="J46" s="2">
        <v>1588</v>
      </c>
      <c r="K46" s="2">
        <v>1659</v>
      </c>
      <c r="L46" s="2">
        <v>1562</v>
      </c>
      <c r="M46" s="2">
        <v>1657</v>
      </c>
      <c r="N46" s="2">
        <v>1663</v>
      </c>
      <c r="O46" s="2">
        <v>1599</v>
      </c>
      <c r="P46" s="2">
        <v>1589</v>
      </c>
      <c r="Q46" s="2">
        <v>1646</v>
      </c>
      <c r="R46" s="2">
        <v>1602</v>
      </c>
      <c r="S46" s="2">
        <v>1695</v>
      </c>
      <c r="T46" s="2">
        <v>1669</v>
      </c>
      <c r="U46" s="2">
        <v>1661</v>
      </c>
      <c r="V46" s="2">
        <v>1723</v>
      </c>
      <c r="W46" s="2">
        <v>1810</v>
      </c>
      <c r="X46" s="2">
        <v>1772</v>
      </c>
      <c r="Y46" s="2">
        <v>1812</v>
      </c>
      <c r="Z46" s="2">
        <v>1949</v>
      </c>
      <c r="AA46" s="2">
        <v>1847</v>
      </c>
      <c r="AB46" s="2">
        <v>1856</v>
      </c>
      <c r="AC46" s="2">
        <v>1921</v>
      </c>
      <c r="AD46" s="2">
        <v>1951</v>
      </c>
      <c r="AE46" s="2">
        <v>1976</v>
      </c>
      <c r="AF46" s="2">
        <v>2000</v>
      </c>
      <c r="AG46" s="2">
        <v>2023</v>
      </c>
      <c r="AH46" s="2">
        <v>2043</v>
      </c>
      <c r="AI46" s="2">
        <v>2065</v>
      </c>
      <c r="AJ46" s="2">
        <v>2085</v>
      </c>
      <c r="AK46" s="2">
        <v>2105</v>
      </c>
      <c r="AL46" s="2">
        <v>2125</v>
      </c>
      <c r="AM46" s="2">
        <v>2145</v>
      </c>
      <c r="AN46" s="2">
        <v>2167</v>
      </c>
      <c r="AO46" s="2">
        <v>2191</v>
      </c>
      <c r="AP46" s="2">
        <v>2218</v>
      </c>
      <c r="AQ46" s="2">
        <v>2245</v>
      </c>
      <c r="AR46" s="2">
        <v>2275</v>
      </c>
      <c r="AS46" s="2">
        <v>2308</v>
      </c>
      <c r="AT46" s="2">
        <v>2344</v>
      </c>
      <c r="AU46" s="2">
        <v>2379</v>
      </c>
      <c r="AV46" s="2">
        <v>2418</v>
      </c>
      <c r="AW46" s="2">
        <v>2456</v>
      </c>
      <c r="AX46" s="2">
        <v>2494</v>
      </c>
      <c r="AY46" s="2">
        <v>2530</v>
      </c>
      <c r="AZ46" s="2">
        <v>2563</v>
      </c>
      <c r="BA46" s="2">
        <v>2594</v>
      </c>
      <c r="BB46" s="2">
        <v>2623</v>
      </c>
      <c r="BC46" s="2">
        <v>2648</v>
      </c>
      <c r="BD46" s="2">
        <v>2673</v>
      </c>
      <c r="BE46" s="2">
        <v>2695</v>
      </c>
      <c r="BF46" s="2">
        <v>2714</v>
      </c>
      <c r="BG46" s="2">
        <v>2731</v>
      </c>
      <c r="BH46" s="2">
        <v>2746</v>
      </c>
      <c r="BI46" s="2">
        <v>2759</v>
      </c>
      <c r="BJ46" s="2">
        <v>2771</v>
      </c>
      <c r="BK46" s="2">
        <v>2782</v>
      </c>
      <c r="BL46" s="2">
        <v>2792</v>
      </c>
      <c r="BM46" s="2">
        <v>2799</v>
      </c>
      <c r="BN46" s="2">
        <v>2807</v>
      </c>
      <c r="BO46" s="2">
        <v>2810</v>
      </c>
      <c r="BP46" s="2">
        <v>2812</v>
      </c>
      <c r="BQ46" s="2">
        <v>2813</v>
      </c>
      <c r="BR46" s="2">
        <v>2813</v>
      </c>
      <c r="BS46" s="2">
        <v>2811</v>
      </c>
      <c r="BT46" s="2">
        <v>2809</v>
      </c>
      <c r="BU46" s="2">
        <v>2807</v>
      </c>
      <c r="BV46" s="2">
        <v>2802</v>
      </c>
      <c r="BW46" s="2">
        <v>2797</v>
      </c>
      <c r="BX46" s="2">
        <v>2791</v>
      </c>
      <c r="BY46" s="2">
        <v>2785</v>
      </c>
      <c r="BZ46" s="2">
        <v>2779</v>
      </c>
      <c r="CA46" s="2">
        <v>2772</v>
      </c>
      <c r="CB46" s="2">
        <v>2767</v>
      </c>
      <c r="CC46" s="2">
        <v>2764</v>
      </c>
    </row>
    <row r="47" spans="1:82" x14ac:dyDescent="0.25">
      <c r="A47" s="2" t="str">
        <f>"Intern migratiesaldo"</f>
        <v>Intern migratiesaldo</v>
      </c>
      <c r="B47" s="2">
        <v>1422</v>
      </c>
      <c r="C47" s="2">
        <v>1140</v>
      </c>
      <c r="D47" s="2">
        <v>1347</v>
      </c>
      <c r="E47" s="2">
        <v>1272</v>
      </c>
      <c r="F47" s="2">
        <v>1253</v>
      </c>
      <c r="G47" s="2">
        <v>854</v>
      </c>
      <c r="H47" s="2">
        <v>1198</v>
      </c>
      <c r="I47" s="2">
        <v>1255</v>
      </c>
      <c r="J47" s="2">
        <v>992</v>
      </c>
      <c r="K47" s="2">
        <v>934</v>
      </c>
      <c r="L47" s="2">
        <v>1071</v>
      </c>
      <c r="M47" s="2">
        <v>1002</v>
      </c>
      <c r="N47" s="2">
        <v>969</v>
      </c>
      <c r="O47" s="2">
        <v>1177</v>
      </c>
      <c r="P47" s="2">
        <v>1003</v>
      </c>
      <c r="Q47" s="2">
        <v>1245</v>
      </c>
      <c r="R47" s="2">
        <v>960</v>
      </c>
      <c r="S47" s="2">
        <v>827</v>
      </c>
      <c r="T47" s="2">
        <v>1126</v>
      </c>
      <c r="U47" s="2">
        <v>821</v>
      </c>
      <c r="V47" s="2">
        <v>1108</v>
      </c>
      <c r="W47" s="2">
        <v>919</v>
      </c>
      <c r="X47" s="2">
        <v>984</v>
      </c>
      <c r="Y47" s="2">
        <v>1236</v>
      </c>
      <c r="Z47" s="2">
        <v>1232</v>
      </c>
      <c r="AA47" s="2">
        <v>952</v>
      </c>
      <c r="AB47" s="2">
        <v>923</v>
      </c>
      <c r="AC47" s="2">
        <v>1094</v>
      </c>
      <c r="AD47" s="2">
        <v>1105</v>
      </c>
      <c r="AE47" s="2">
        <v>1119</v>
      </c>
      <c r="AF47" s="2">
        <v>1122</v>
      </c>
      <c r="AG47" s="2">
        <v>1123</v>
      </c>
      <c r="AH47" s="2">
        <v>1122</v>
      </c>
      <c r="AI47" s="2">
        <v>1128</v>
      </c>
      <c r="AJ47" s="2">
        <v>1127</v>
      </c>
      <c r="AK47" s="2">
        <v>1121</v>
      </c>
      <c r="AL47" s="2">
        <v>1121</v>
      </c>
      <c r="AM47" s="2">
        <v>1118</v>
      </c>
      <c r="AN47" s="2">
        <v>1115</v>
      </c>
      <c r="AO47" s="2">
        <v>1119</v>
      </c>
      <c r="AP47" s="2">
        <v>1121</v>
      </c>
      <c r="AQ47" s="2">
        <v>1127</v>
      </c>
      <c r="AR47" s="2">
        <v>1133</v>
      </c>
      <c r="AS47" s="2">
        <v>1144</v>
      </c>
      <c r="AT47" s="2">
        <v>1160</v>
      </c>
      <c r="AU47" s="2">
        <v>1173</v>
      </c>
      <c r="AV47" s="2">
        <v>1189</v>
      </c>
      <c r="AW47" s="2">
        <v>1206</v>
      </c>
      <c r="AX47" s="2">
        <v>1225</v>
      </c>
      <c r="AY47" s="2">
        <v>1238</v>
      </c>
      <c r="AZ47" s="2">
        <v>1251</v>
      </c>
      <c r="BA47" s="2">
        <v>1262</v>
      </c>
      <c r="BB47" s="2">
        <v>1272</v>
      </c>
      <c r="BC47" s="2">
        <v>1285</v>
      </c>
      <c r="BD47" s="2">
        <v>1283</v>
      </c>
      <c r="BE47" s="2">
        <v>1277</v>
      </c>
      <c r="BF47" s="2">
        <v>1275</v>
      </c>
      <c r="BG47" s="2">
        <v>1269</v>
      </c>
      <c r="BH47" s="2">
        <v>1268</v>
      </c>
      <c r="BI47" s="2">
        <v>1267</v>
      </c>
      <c r="BJ47" s="2">
        <v>1267</v>
      </c>
      <c r="BK47" s="2">
        <v>1269</v>
      </c>
      <c r="BL47" s="2">
        <v>1267</v>
      </c>
      <c r="BM47" s="2">
        <v>1267</v>
      </c>
      <c r="BN47" s="2">
        <v>1269</v>
      </c>
      <c r="BO47" s="2">
        <v>1268</v>
      </c>
      <c r="BP47" s="2">
        <v>1272</v>
      </c>
      <c r="BQ47" s="2">
        <v>1280</v>
      </c>
      <c r="BR47" s="2">
        <v>1285</v>
      </c>
      <c r="BS47" s="2">
        <v>1296</v>
      </c>
      <c r="BT47" s="2">
        <v>1303</v>
      </c>
      <c r="BU47" s="2">
        <v>1313</v>
      </c>
      <c r="BV47" s="2">
        <v>1322</v>
      </c>
      <c r="BW47" s="2">
        <v>1331</v>
      </c>
      <c r="BX47" s="2">
        <v>1337</v>
      </c>
      <c r="BY47" s="2">
        <v>1345</v>
      </c>
      <c r="BZ47" s="2">
        <v>1357</v>
      </c>
      <c r="CA47" s="2">
        <v>1365</v>
      </c>
      <c r="CB47" s="2">
        <v>1373</v>
      </c>
      <c r="CC47" s="2">
        <v>1375</v>
      </c>
    </row>
    <row r="48" spans="1:82" x14ac:dyDescent="0.25">
      <c r="A48" s="2" t="str">
        <f>"Interne immigratie"</f>
        <v>Interne immigratie</v>
      </c>
      <c r="B48" s="2">
        <v>5971</v>
      </c>
      <c r="C48" s="2">
        <v>6039</v>
      </c>
      <c r="D48" s="2">
        <v>6309</v>
      </c>
      <c r="E48" s="2">
        <v>6365</v>
      </c>
      <c r="F48" s="2">
        <v>6108</v>
      </c>
      <c r="G48" s="2">
        <v>6134</v>
      </c>
      <c r="H48" s="2">
        <v>6372</v>
      </c>
      <c r="I48" s="2">
        <v>6326</v>
      </c>
      <c r="J48" s="2">
        <v>6267</v>
      </c>
      <c r="K48" s="2">
        <v>6054</v>
      </c>
      <c r="L48" s="2">
        <v>6216</v>
      </c>
      <c r="M48" s="2">
        <v>6435</v>
      </c>
      <c r="N48" s="2">
        <v>6339</v>
      </c>
      <c r="O48" s="2">
        <v>6768</v>
      </c>
      <c r="P48" s="2">
        <v>6628</v>
      </c>
      <c r="Q48" s="2">
        <v>6819</v>
      </c>
      <c r="R48" s="2">
        <v>6631</v>
      </c>
      <c r="S48" s="2">
        <v>6782</v>
      </c>
      <c r="T48" s="2">
        <v>6849</v>
      </c>
      <c r="U48" s="2">
        <v>7139</v>
      </c>
      <c r="V48" s="2">
        <v>7185</v>
      </c>
      <c r="W48" s="2">
        <v>6920</v>
      </c>
      <c r="X48" s="2">
        <v>7060</v>
      </c>
      <c r="Y48" s="2">
        <v>7207</v>
      </c>
      <c r="Z48" s="2">
        <v>7463</v>
      </c>
      <c r="AA48" s="2">
        <v>7160</v>
      </c>
      <c r="AB48" s="2">
        <v>7578</v>
      </c>
      <c r="AC48" s="2">
        <v>7411</v>
      </c>
      <c r="AD48" s="2">
        <v>7437</v>
      </c>
      <c r="AE48" s="2">
        <v>7463</v>
      </c>
      <c r="AF48" s="2">
        <v>7489</v>
      </c>
      <c r="AG48" s="2">
        <v>7508</v>
      </c>
      <c r="AH48" s="2">
        <v>7528</v>
      </c>
      <c r="AI48" s="2">
        <v>7550</v>
      </c>
      <c r="AJ48" s="2">
        <v>7570</v>
      </c>
      <c r="AK48" s="2">
        <v>7582</v>
      </c>
      <c r="AL48" s="2">
        <v>7599</v>
      </c>
      <c r="AM48" s="2">
        <v>7617</v>
      </c>
      <c r="AN48" s="2">
        <v>7641</v>
      </c>
      <c r="AO48" s="2">
        <v>7669</v>
      </c>
      <c r="AP48" s="2">
        <v>7698</v>
      </c>
      <c r="AQ48" s="2">
        <v>7728</v>
      </c>
      <c r="AR48" s="2">
        <v>7761</v>
      </c>
      <c r="AS48" s="2">
        <v>7792</v>
      </c>
      <c r="AT48" s="2">
        <v>7824</v>
      </c>
      <c r="AU48" s="2">
        <v>7854</v>
      </c>
      <c r="AV48" s="2">
        <v>7880</v>
      </c>
      <c r="AW48" s="2">
        <v>7907</v>
      </c>
      <c r="AX48" s="2">
        <v>7931</v>
      </c>
      <c r="AY48" s="2">
        <v>7949</v>
      </c>
      <c r="AZ48" s="2">
        <v>7967</v>
      </c>
      <c r="BA48" s="2">
        <v>7985</v>
      </c>
      <c r="BB48" s="2">
        <v>8001</v>
      </c>
      <c r="BC48" s="2">
        <v>8022</v>
      </c>
      <c r="BD48" s="2">
        <v>8034</v>
      </c>
      <c r="BE48" s="2">
        <v>8053</v>
      </c>
      <c r="BF48" s="2">
        <v>8071</v>
      </c>
      <c r="BG48" s="2">
        <v>8095</v>
      </c>
      <c r="BH48" s="2">
        <v>8121</v>
      </c>
      <c r="BI48" s="2">
        <v>8145</v>
      </c>
      <c r="BJ48" s="2">
        <v>8172</v>
      </c>
      <c r="BK48" s="2">
        <v>8202</v>
      </c>
      <c r="BL48" s="2">
        <v>8233</v>
      </c>
      <c r="BM48" s="2">
        <v>8266</v>
      </c>
      <c r="BN48" s="2">
        <v>8295</v>
      </c>
      <c r="BO48" s="2">
        <v>8327</v>
      </c>
      <c r="BP48" s="2">
        <v>8358</v>
      </c>
      <c r="BQ48" s="2">
        <v>8395</v>
      </c>
      <c r="BR48" s="2">
        <v>8424</v>
      </c>
      <c r="BS48" s="2">
        <v>8457</v>
      </c>
      <c r="BT48" s="2">
        <v>8487</v>
      </c>
      <c r="BU48" s="2">
        <v>8515</v>
      </c>
      <c r="BV48" s="2">
        <v>8549</v>
      </c>
      <c r="BW48" s="2">
        <v>8576</v>
      </c>
      <c r="BX48" s="2">
        <v>8600</v>
      </c>
      <c r="BY48" s="2">
        <v>8627</v>
      </c>
      <c r="BZ48" s="2">
        <v>8656</v>
      </c>
      <c r="CA48" s="2">
        <v>8677</v>
      </c>
      <c r="CB48" s="2">
        <v>8702</v>
      </c>
      <c r="CC48" s="2">
        <v>8724</v>
      </c>
    </row>
    <row r="49" spans="1:81" x14ac:dyDescent="0.25">
      <c r="A49" s="2" t="str">
        <f>"Interne emigratie"</f>
        <v>Interne emigratie</v>
      </c>
      <c r="B49" s="2">
        <v>4549</v>
      </c>
      <c r="C49" s="2">
        <v>4899</v>
      </c>
      <c r="D49" s="2">
        <v>4962</v>
      </c>
      <c r="E49" s="2">
        <v>5093</v>
      </c>
      <c r="F49" s="2">
        <v>4855</v>
      </c>
      <c r="G49" s="2">
        <v>5280</v>
      </c>
      <c r="H49" s="2">
        <v>5174</v>
      </c>
      <c r="I49" s="2">
        <v>5071</v>
      </c>
      <c r="J49" s="2">
        <v>5275</v>
      </c>
      <c r="K49" s="2">
        <v>5120</v>
      </c>
      <c r="L49" s="2">
        <v>5145</v>
      </c>
      <c r="M49" s="2">
        <v>5433</v>
      </c>
      <c r="N49" s="2">
        <v>5370</v>
      </c>
      <c r="O49" s="2">
        <v>5591</v>
      </c>
      <c r="P49" s="2">
        <v>5625</v>
      </c>
      <c r="Q49" s="2">
        <v>5574</v>
      </c>
      <c r="R49" s="2">
        <v>5671</v>
      </c>
      <c r="S49" s="2">
        <v>5955</v>
      </c>
      <c r="T49" s="2">
        <v>5723</v>
      </c>
      <c r="U49" s="2">
        <v>6318</v>
      </c>
      <c r="V49" s="2">
        <v>6077</v>
      </c>
      <c r="W49" s="2">
        <v>6001</v>
      </c>
      <c r="X49" s="2">
        <v>6076</v>
      </c>
      <c r="Y49" s="2">
        <v>5971</v>
      </c>
      <c r="Z49" s="2">
        <v>6231</v>
      </c>
      <c r="AA49" s="2">
        <v>6208</v>
      </c>
      <c r="AB49" s="2">
        <v>6655</v>
      </c>
      <c r="AC49" s="2">
        <v>6317</v>
      </c>
      <c r="AD49" s="2">
        <v>6332</v>
      </c>
      <c r="AE49" s="2">
        <v>6344</v>
      </c>
      <c r="AF49" s="2">
        <v>6367</v>
      </c>
      <c r="AG49" s="2">
        <v>6385</v>
      </c>
      <c r="AH49" s="2">
        <v>6406</v>
      </c>
      <c r="AI49" s="2">
        <v>6422</v>
      </c>
      <c r="AJ49" s="2">
        <v>6443</v>
      </c>
      <c r="AK49" s="2">
        <v>6461</v>
      </c>
      <c r="AL49" s="2">
        <v>6478</v>
      </c>
      <c r="AM49" s="2">
        <v>6499</v>
      </c>
      <c r="AN49" s="2">
        <v>6526</v>
      </c>
      <c r="AO49" s="2">
        <v>6550</v>
      </c>
      <c r="AP49" s="2">
        <v>6577</v>
      </c>
      <c r="AQ49" s="2">
        <v>6601</v>
      </c>
      <c r="AR49" s="2">
        <v>6628</v>
      </c>
      <c r="AS49" s="2">
        <v>6648</v>
      </c>
      <c r="AT49" s="2">
        <v>6664</v>
      </c>
      <c r="AU49" s="2">
        <v>6681</v>
      </c>
      <c r="AV49" s="2">
        <v>6691</v>
      </c>
      <c r="AW49" s="2">
        <v>6701</v>
      </c>
      <c r="AX49" s="2">
        <v>6706</v>
      </c>
      <c r="AY49" s="2">
        <v>6711</v>
      </c>
      <c r="AZ49" s="2">
        <v>6716</v>
      </c>
      <c r="BA49" s="2">
        <v>6723</v>
      </c>
      <c r="BB49" s="2">
        <v>6729</v>
      </c>
      <c r="BC49" s="2">
        <v>6737</v>
      </c>
      <c r="BD49" s="2">
        <v>6751</v>
      </c>
      <c r="BE49" s="2">
        <v>6776</v>
      </c>
      <c r="BF49" s="2">
        <v>6796</v>
      </c>
      <c r="BG49" s="2">
        <v>6826</v>
      </c>
      <c r="BH49" s="2">
        <v>6853</v>
      </c>
      <c r="BI49" s="2">
        <v>6878</v>
      </c>
      <c r="BJ49" s="2">
        <v>6905</v>
      </c>
      <c r="BK49" s="2">
        <v>6933</v>
      </c>
      <c r="BL49" s="2">
        <v>6966</v>
      </c>
      <c r="BM49" s="2">
        <v>6999</v>
      </c>
      <c r="BN49" s="2">
        <v>7026</v>
      </c>
      <c r="BO49" s="2">
        <v>7059</v>
      </c>
      <c r="BP49" s="2">
        <v>7086</v>
      </c>
      <c r="BQ49" s="2">
        <v>7115</v>
      </c>
      <c r="BR49" s="2">
        <v>7139</v>
      </c>
      <c r="BS49" s="2">
        <v>7161</v>
      </c>
      <c r="BT49" s="2">
        <v>7184</v>
      </c>
      <c r="BU49" s="2">
        <v>7202</v>
      </c>
      <c r="BV49" s="2">
        <v>7227</v>
      </c>
      <c r="BW49" s="2">
        <v>7245</v>
      </c>
      <c r="BX49" s="2">
        <v>7263</v>
      </c>
      <c r="BY49" s="2">
        <v>7282</v>
      </c>
      <c r="BZ49" s="2">
        <v>7299</v>
      </c>
      <c r="CA49" s="2">
        <v>7312</v>
      </c>
      <c r="CB49" s="2">
        <v>7329</v>
      </c>
      <c r="CC49" s="2">
        <v>7349</v>
      </c>
    </row>
    <row r="50" spans="1:81" x14ac:dyDescent="0.25">
      <c r="A50" s="2" t="str">
        <f>"Extern migratiesaldo"</f>
        <v>Extern migratiesaldo</v>
      </c>
      <c r="B50" s="2">
        <v>259</v>
      </c>
      <c r="C50" s="2">
        <v>366</v>
      </c>
      <c r="D50" s="2">
        <v>136</v>
      </c>
      <c r="E50" s="2">
        <v>198</v>
      </c>
      <c r="F50" s="2">
        <v>-3</v>
      </c>
      <c r="G50" s="2">
        <v>18</v>
      </c>
      <c r="H50" s="2">
        <v>14</v>
      </c>
      <c r="I50" s="2">
        <v>-107</v>
      </c>
      <c r="J50" s="2">
        <v>28</v>
      </c>
      <c r="K50" s="2">
        <v>-35</v>
      </c>
      <c r="L50" s="2">
        <v>190</v>
      </c>
      <c r="M50" s="2">
        <v>272</v>
      </c>
      <c r="N50" s="2">
        <v>318</v>
      </c>
      <c r="O50" s="2">
        <v>69</v>
      </c>
      <c r="P50" s="2">
        <v>188</v>
      </c>
      <c r="Q50" s="2">
        <v>467</v>
      </c>
      <c r="R50" s="2">
        <v>298</v>
      </c>
      <c r="S50" s="2">
        <v>19</v>
      </c>
      <c r="T50" s="2">
        <v>423</v>
      </c>
      <c r="U50" s="2">
        <v>553</v>
      </c>
      <c r="V50" s="2">
        <v>457</v>
      </c>
      <c r="W50" s="2">
        <v>270</v>
      </c>
      <c r="X50" s="2">
        <v>187</v>
      </c>
      <c r="Y50" s="2">
        <v>72</v>
      </c>
      <c r="Z50" s="2">
        <v>418</v>
      </c>
      <c r="AA50" s="2">
        <v>113</v>
      </c>
      <c r="AB50" s="2">
        <v>96</v>
      </c>
      <c r="AC50" s="2">
        <v>167</v>
      </c>
      <c r="AD50" s="2">
        <v>162</v>
      </c>
      <c r="AE50" s="2">
        <v>166</v>
      </c>
      <c r="AF50" s="2">
        <v>99</v>
      </c>
      <c r="AG50" s="2">
        <v>47</v>
      </c>
      <c r="AH50" s="2">
        <v>-6</v>
      </c>
      <c r="AI50" s="2">
        <v>-50</v>
      </c>
      <c r="AJ50" s="2">
        <v>-94</v>
      </c>
      <c r="AK50" s="2">
        <v>-128</v>
      </c>
      <c r="AL50" s="2">
        <v>-117</v>
      </c>
      <c r="AM50" s="2">
        <v>-109</v>
      </c>
      <c r="AN50" s="2">
        <v>-103</v>
      </c>
      <c r="AO50" s="2">
        <v>-100</v>
      </c>
      <c r="AP50" s="2">
        <v>-80</v>
      </c>
      <c r="AQ50" s="2">
        <v>-62</v>
      </c>
      <c r="AR50" s="2">
        <v>-47</v>
      </c>
      <c r="AS50" s="2">
        <v>-35</v>
      </c>
      <c r="AT50" s="2">
        <v>-22</v>
      </c>
      <c r="AU50" s="2">
        <v>-23</v>
      </c>
      <c r="AV50" s="2">
        <v>-24</v>
      </c>
      <c r="AW50" s="2">
        <v>-25</v>
      </c>
      <c r="AX50" s="2">
        <v>-27</v>
      </c>
      <c r="AY50" s="2">
        <v>-28</v>
      </c>
      <c r="AZ50" s="2">
        <v>-29</v>
      </c>
      <c r="BA50" s="2">
        <v>-31</v>
      </c>
      <c r="BB50" s="2">
        <v>-33</v>
      </c>
      <c r="BC50" s="2">
        <v>-33</v>
      </c>
      <c r="BD50" s="2">
        <v>-36</v>
      </c>
      <c r="BE50" s="2">
        <v>-38</v>
      </c>
      <c r="BF50" s="2">
        <v>-38</v>
      </c>
      <c r="BG50" s="2">
        <v>-40</v>
      </c>
      <c r="BH50" s="2">
        <v>-43</v>
      </c>
      <c r="BI50" s="2">
        <v>-45</v>
      </c>
      <c r="BJ50" s="2">
        <v>-46</v>
      </c>
      <c r="BK50" s="2">
        <v>-47</v>
      </c>
      <c r="BL50" s="2">
        <v>-49</v>
      </c>
      <c r="BM50" s="2">
        <v>-51</v>
      </c>
      <c r="BN50" s="2">
        <v>-53</v>
      </c>
      <c r="BO50" s="2">
        <v>-54</v>
      </c>
      <c r="BP50" s="2">
        <v>-55</v>
      </c>
      <c r="BQ50" s="2">
        <v>-56</v>
      </c>
      <c r="BR50" s="2">
        <v>-58</v>
      </c>
      <c r="BS50" s="2">
        <v>-59</v>
      </c>
      <c r="BT50" s="2">
        <v>-61</v>
      </c>
      <c r="BU50" s="2">
        <v>-62</v>
      </c>
      <c r="BV50" s="2">
        <v>-63</v>
      </c>
      <c r="BW50" s="2">
        <v>-63</v>
      </c>
      <c r="BX50" s="2">
        <v>-65</v>
      </c>
      <c r="BY50" s="2">
        <v>-65</v>
      </c>
      <c r="BZ50" s="2">
        <v>-66</v>
      </c>
      <c r="CA50" s="2">
        <v>-66</v>
      </c>
      <c r="CB50" s="2">
        <v>-66</v>
      </c>
      <c r="CC50" s="2">
        <v>-67</v>
      </c>
    </row>
    <row r="51" spans="1:81" x14ac:dyDescent="0.25">
      <c r="A51" s="2" t="str">
        <f>"Externe immigratie"</f>
        <v>Externe immigratie</v>
      </c>
      <c r="B51" s="2">
        <v>2075</v>
      </c>
      <c r="C51" s="2">
        <v>1751</v>
      </c>
      <c r="D51" s="2">
        <v>1835</v>
      </c>
      <c r="E51" s="2">
        <v>1911</v>
      </c>
      <c r="F51" s="2">
        <v>1749</v>
      </c>
      <c r="G51" s="2">
        <v>1832</v>
      </c>
      <c r="H51" s="2">
        <v>1941</v>
      </c>
      <c r="I51" s="2">
        <v>1826</v>
      </c>
      <c r="J51" s="2">
        <v>1942</v>
      </c>
      <c r="K51" s="2">
        <v>2025</v>
      </c>
      <c r="L51" s="2">
        <v>2086</v>
      </c>
      <c r="M51" s="2">
        <v>2077</v>
      </c>
      <c r="N51" s="2">
        <v>2146</v>
      </c>
      <c r="O51" s="2">
        <v>2093</v>
      </c>
      <c r="P51" s="2">
        <v>2219</v>
      </c>
      <c r="Q51" s="2">
        <v>2335</v>
      </c>
      <c r="R51" s="2">
        <v>2332</v>
      </c>
      <c r="S51" s="2">
        <v>2410</v>
      </c>
      <c r="T51" s="2">
        <v>2568</v>
      </c>
      <c r="U51" s="2">
        <v>2432</v>
      </c>
      <c r="V51" s="2">
        <v>2465</v>
      </c>
      <c r="W51" s="2">
        <v>2204</v>
      </c>
      <c r="X51" s="2">
        <v>2318</v>
      </c>
      <c r="Y51" s="2">
        <v>2328</v>
      </c>
      <c r="Z51" s="2">
        <v>2307</v>
      </c>
      <c r="AA51" s="2">
        <v>2203</v>
      </c>
      <c r="AB51" s="2">
        <v>2235</v>
      </c>
      <c r="AC51" s="2">
        <v>2309</v>
      </c>
      <c r="AD51" s="2">
        <v>2347</v>
      </c>
      <c r="AE51" s="2">
        <v>2389</v>
      </c>
      <c r="AF51" s="2">
        <v>2367</v>
      </c>
      <c r="AG51" s="2">
        <v>2345</v>
      </c>
      <c r="AH51" s="2">
        <v>2324</v>
      </c>
      <c r="AI51" s="2">
        <v>2304</v>
      </c>
      <c r="AJ51" s="2">
        <v>2283</v>
      </c>
      <c r="AK51" s="2">
        <v>2265</v>
      </c>
      <c r="AL51" s="2">
        <v>2247</v>
      </c>
      <c r="AM51" s="2">
        <v>2231</v>
      </c>
      <c r="AN51" s="2">
        <v>2212</v>
      </c>
      <c r="AO51" s="2">
        <v>2194</v>
      </c>
      <c r="AP51" s="2">
        <v>2196</v>
      </c>
      <c r="AQ51" s="2">
        <v>2196</v>
      </c>
      <c r="AR51" s="2">
        <v>2197</v>
      </c>
      <c r="AS51" s="2">
        <v>2196</v>
      </c>
      <c r="AT51" s="2">
        <v>2195</v>
      </c>
      <c r="AU51" s="2">
        <v>2198</v>
      </c>
      <c r="AV51" s="2">
        <v>2198</v>
      </c>
      <c r="AW51" s="2">
        <v>2199</v>
      </c>
      <c r="AX51" s="2">
        <v>2199</v>
      </c>
      <c r="AY51" s="2">
        <v>2201</v>
      </c>
      <c r="AZ51" s="2">
        <v>2204</v>
      </c>
      <c r="BA51" s="2">
        <v>2205</v>
      </c>
      <c r="BB51" s="2">
        <v>2208</v>
      </c>
      <c r="BC51" s="2">
        <v>2211</v>
      </c>
      <c r="BD51" s="2">
        <v>2214</v>
      </c>
      <c r="BE51" s="2">
        <v>2218</v>
      </c>
      <c r="BF51" s="2">
        <v>2222</v>
      </c>
      <c r="BG51" s="2">
        <v>2228</v>
      </c>
      <c r="BH51" s="2">
        <v>2233</v>
      </c>
      <c r="BI51" s="2">
        <v>2238</v>
      </c>
      <c r="BJ51" s="2">
        <v>2244</v>
      </c>
      <c r="BK51" s="2">
        <v>2250</v>
      </c>
      <c r="BL51" s="2">
        <v>2257</v>
      </c>
      <c r="BM51" s="2">
        <v>2263</v>
      </c>
      <c r="BN51" s="2">
        <v>2270</v>
      </c>
      <c r="BO51" s="2">
        <v>2277</v>
      </c>
      <c r="BP51" s="2">
        <v>2283</v>
      </c>
      <c r="BQ51" s="2">
        <v>2289</v>
      </c>
      <c r="BR51" s="2">
        <v>2295</v>
      </c>
      <c r="BS51" s="2">
        <v>2301</v>
      </c>
      <c r="BT51" s="2">
        <v>2305</v>
      </c>
      <c r="BU51" s="2">
        <v>2311</v>
      </c>
      <c r="BV51" s="2">
        <v>2315</v>
      </c>
      <c r="BW51" s="2">
        <v>2320</v>
      </c>
      <c r="BX51" s="2">
        <v>2325</v>
      </c>
      <c r="BY51" s="2">
        <v>2331</v>
      </c>
      <c r="BZ51" s="2">
        <v>2334</v>
      </c>
      <c r="CA51" s="2">
        <v>2339</v>
      </c>
      <c r="CB51" s="2">
        <v>2343</v>
      </c>
      <c r="CC51" s="2">
        <v>2348</v>
      </c>
    </row>
    <row r="52" spans="1:81" x14ac:dyDescent="0.25">
      <c r="A52" s="2" t="str">
        <f>"Externe emigratie"</f>
        <v>Externe emigratie</v>
      </c>
      <c r="B52" s="2">
        <v>1816</v>
      </c>
      <c r="C52" s="2">
        <v>1385</v>
      </c>
      <c r="D52" s="2">
        <v>1699</v>
      </c>
      <c r="E52" s="2">
        <v>1713</v>
      </c>
      <c r="F52" s="2">
        <v>1752</v>
      </c>
      <c r="G52" s="2">
        <v>1814</v>
      </c>
      <c r="H52" s="2">
        <v>1927</v>
      </c>
      <c r="I52" s="2">
        <v>1933</v>
      </c>
      <c r="J52" s="2">
        <v>1914</v>
      </c>
      <c r="K52" s="2">
        <v>2060</v>
      </c>
      <c r="L52" s="2">
        <v>1896</v>
      </c>
      <c r="M52" s="2">
        <v>1805</v>
      </c>
      <c r="N52" s="2">
        <v>1828</v>
      </c>
      <c r="O52" s="2">
        <v>2024</v>
      </c>
      <c r="P52" s="2">
        <v>2031</v>
      </c>
      <c r="Q52" s="2">
        <v>1868</v>
      </c>
      <c r="R52" s="2">
        <v>2034</v>
      </c>
      <c r="S52" s="2">
        <v>2391</v>
      </c>
      <c r="T52" s="2">
        <v>2145</v>
      </c>
      <c r="U52" s="2">
        <v>1879</v>
      </c>
      <c r="V52" s="2">
        <v>2008</v>
      </c>
      <c r="W52" s="2">
        <v>1934</v>
      </c>
      <c r="X52" s="2">
        <v>2131</v>
      </c>
      <c r="Y52" s="2">
        <v>2256</v>
      </c>
      <c r="Z52" s="2">
        <v>1889</v>
      </c>
      <c r="AA52" s="2">
        <v>2090</v>
      </c>
      <c r="AB52" s="2">
        <v>2139</v>
      </c>
      <c r="AC52" s="2">
        <v>2142</v>
      </c>
      <c r="AD52" s="2">
        <v>2185</v>
      </c>
      <c r="AE52" s="2">
        <v>2223</v>
      </c>
      <c r="AF52" s="2">
        <v>2268</v>
      </c>
      <c r="AG52" s="2">
        <v>2298</v>
      </c>
      <c r="AH52" s="2">
        <v>2330</v>
      </c>
      <c r="AI52" s="2">
        <v>2354</v>
      </c>
      <c r="AJ52" s="2">
        <v>2377</v>
      </c>
      <c r="AK52" s="2">
        <v>2393</v>
      </c>
      <c r="AL52" s="2">
        <v>2364</v>
      </c>
      <c r="AM52" s="2">
        <v>2340</v>
      </c>
      <c r="AN52" s="2">
        <v>2315</v>
      </c>
      <c r="AO52" s="2">
        <v>2294</v>
      </c>
      <c r="AP52" s="2">
        <v>2276</v>
      </c>
      <c r="AQ52" s="2">
        <v>2258</v>
      </c>
      <c r="AR52" s="2">
        <v>2244</v>
      </c>
      <c r="AS52" s="2">
        <v>2231</v>
      </c>
      <c r="AT52" s="2">
        <v>2217</v>
      </c>
      <c r="AU52" s="2">
        <v>2221</v>
      </c>
      <c r="AV52" s="2">
        <v>2222</v>
      </c>
      <c r="AW52" s="2">
        <v>2224</v>
      </c>
      <c r="AX52" s="2">
        <v>2226</v>
      </c>
      <c r="AY52" s="2">
        <v>2229</v>
      </c>
      <c r="AZ52" s="2">
        <v>2233</v>
      </c>
      <c r="BA52" s="2">
        <v>2236</v>
      </c>
      <c r="BB52" s="2">
        <v>2241</v>
      </c>
      <c r="BC52" s="2">
        <v>2244</v>
      </c>
      <c r="BD52" s="2">
        <v>2250</v>
      </c>
      <c r="BE52" s="2">
        <v>2256</v>
      </c>
      <c r="BF52" s="2">
        <v>2260</v>
      </c>
      <c r="BG52" s="2">
        <v>2268</v>
      </c>
      <c r="BH52" s="2">
        <v>2276</v>
      </c>
      <c r="BI52" s="2">
        <v>2283</v>
      </c>
      <c r="BJ52" s="2">
        <v>2290</v>
      </c>
      <c r="BK52" s="2">
        <v>2297</v>
      </c>
      <c r="BL52" s="2">
        <v>2306</v>
      </c>
      <c r="BM52" s="2">
        <v>2314</v>
      </c>
      <c r="BN52" s="2">
        <v>2323</v>
      </c>
      <c r="BO52" s="2">
        <v>2331</v>
      </c>
      <c r="BP52" s="2">
        <v>2338</v>
      </c>
      <c r="BQ52" s="2">
        <v>2345</v>
      </c>
      <c r="BR52" s="2">
        <v>2353</v>
      </c>
      <c r="BS52" s="2">
        <v>2360</v>
      </c>
      <c r="BT52" s="2">
        <v>2366</v>
      </c>
      <c r="BU52" s="2">
        <v>2373</v>
      </c>
      <c r="BV52" s="2">
        <v>2378</v>
      </c>
      <c r="BW52" s="2">
        <v>2383</v>
      </c>
      <c r="BX52" s="2">
        <v>2390</v>
      </c>
      <c r="BY52" s="2">
        <v>2396</v>
      </c>
      <c r="BZ52" s="2">
        <v>2400</v>
      </c>
      <c r="CA52" s="2">
        <v>2405</v>
      </c>
      <c r="CB52" s="2">
        <v>2409</v>
      </c>
      <c r="CC52" s="2">
        <v>2415</v>
      </c>
    </row>
    <row r="53" spans="1:81" x14ac:dyDescent="0.25">
      <c r="A53" s="2" t="str">
        <f>"Toename van de bevolking"</f>
        <v>Toename van de bevolking</v>
      </c>
      <c r="B53" s="2">
        <v>2208</v>
      </c>
      <c r="C53" s="2">
        <v>2094</v>
      </c>
      <c r="D53" s="2">
        <v>1895</v>
      </c>
      <c r="E53" s="2">
        <v>1830</v>
      </c>
      <c r="F53" s="2">
        <v>1581</v>
      </c>
      <c r="G53" s="2">
        <v>1262</v>
      </c>
      <c r="H53" s="2">
        <v>1593</v>
      </c>
      <c r="I53" s="2">
        <v>1413</v>
      </c>
      <c r="J53" s="2">
        <v>1367</v>
      </c>
      <c r="K53" s="2">
        <v>1165</v>
      </c>
      <c r="L53" s="2">
        <v>1700</v>
      </c>
      <c r="M53" s="2">
        <v>1480</v>
      </c>
      <c r="N53" s="2">
        <v>1489</v>
      </c>
      <c r="O53" s="2">
        <v>1548</v>
      </c>
      <c r="P53" s="2">
        <v>1498</v>
      </c>
      <c r="Q53" s="2">
        <v>2057</v>
      </c>
      <c r="R53" s="2">
        <v>1634</v>
      </c>
      <c r="S53" s="2">
        <v>1109</v>
      </c>
      <c r="T53" s="2">
        <v>1885</v>
      </c>
      <c r="U53" s="2">
        <v>1662</v>
      </c>
      <c r="V53" s="2">
        <v>1770</v>
      </c>
      <c r="W53" s="2">
        <v>1283</v>
      </c>
      <c r="X53" s="2">
        <v>1344</v>
      </c>
      <c r="Y53" s="2">
        <v>1384</v>
      </c>
      <c r="Z53" s="2">
        <v>1647</v>
      </c>
      <c r="AA53" s="2">
        <v>1136</v>
      </c>
      <c r="AB53" s="2">
        <v>1062</v>
      </c>
      <c r="AC53" s="2">
        <v>1242</v>
      </c>
      <c r="AD53" s="2">
        <v>1252</v>
      </c>
      <c r="AE53" s="2">
        <v>1274</v>
      </c>
      <c r="AF53" s="2">
        <v>1216</v>
      </c>
      <c r="AG53" s="2">
        <v>1168</v>
      </c>
      <c r="AH53" s="2">
        <v>1115</v>
      </c>
      <c r="AI53" s="2">
        <v>1076</v>
      </c>
      <c r="AJ53" s="2">
        <v>1030</v>
      </c>
      <c r="AK53" s="2">
        <v>992</v>
      </c>
      <c r="AL53" s="2">
        <v>1005</v>
      </c>
      <c r="AM53" s="2">
        <v>1013</v>
      </c>
      <c r="AN53" s="2">
        <v>1023</v>
      </c>
      <c r="AO53" s="2">
        <v>1037</v>
      </c>
      <c r="AP53" s="2">
        <v>1030</v>
      </c>
      <c r="AQ53" s="2">
        <v>1027</v>
      </c>
      <c r="AR53" s="2">
        <v>1017</v>
      </c>
      <c r="AS53" s="2">
        <v>1008</v>
      </c>
      <c r="AT53" s="2">
        <v>1001</v>
      </c>
      <c r="AU53" s="2">
        <v>978</v>
      </c>
      <c r="AV53" s="2">
        <v>951</v>
      </c>
      <c r="AW53" s="2">
        <v>928</v>
      </c>
      <c r="AX53" s="2">
        <v>905</v>
      </c>
      <c r="AY53" s="2">
        <v>880</v>
      </c>
      <c r="AZ53" s="2">
        <v>856</v>
      </c>
      <c r="BA53" s="2">
        <v>832</v>
      </c>
      <c r="BB53" s="2">
        <v>811</v>
      </c>
      <c r="BC53" s="2">
        <v>798</v>
      </c>
      <c r="BD53" s="2">
        <v>769</v>
      </c>
      <c r="BE53" s="2">
        <v>742</v>
      </c>
      <c r="BF53" s="2">
        <v>727</v>
      </c>
      <c r="BG53" s="2">
        <v>710</v>
      </c>
      <c r="BH53" s="2">
        <v>700</v>
      </c>
      <c r="BI53" s="2">
        <v>696</v>
      </c>
      <c r="BJ53" s="2">
        <v>696</v>
      </c>
      <c r="BK53" s="2">
        <v>700</v>
      </c>
      <c r="BL53" s="2">
        <v>702</v>
      </c>
      <c r="BM53" s="2">
        <v>709</v>
      </c>
      <c r="BN53" s="2">
        <v>719</v>
      </c>
      <c r="BO53" s="2">
        <v>733</v>
      </c>
      <c r="BP53" s="2">
        <v>751</v>
      </c>
      <c r="BQ53" s="2">
        <v>774</v>
      </c>
      <c r="BR53" s="2">
        <v>792</v>
      </c>
      <c r="BS53" s="2">
        <v>818</v>
      </c>
      <c r="BT53" s="2">
        <v>837</v>
      </c>
      <c r="BU53" s="2">
        <v>859</v>
      </c>
      <c r="BV53" s="2">
        <v>881</v>
      </c>
      <c r="BW53" s="2">
        <v>902</v>
      </c>
      <c r="BX53" s="2">
        <v>919</v>
      </c>
      <c r="BY53" s="2">
        <v>938</v>
      </c>
      <c r="BZ53" s="2">
        <v>959</v>
      </c>
      <c r="CA53" s="2">
        <v>978</v>
      </c>
      <c r="CB53" s="2">
        <v>994</v>
      </c>
      <c r="CC53" s="2">
        <v>1001</v>
      </c>
    </row>
    <row r="54" spans="1:81" x14ac:dyDescent="0.25">
      <c r="A54" s="2" t="str">
        <f>"Statistische aanpassing"</f>
        <v>Statistische aanpassing</v>
      </c>
      <c r="B54" s="2">
        <v>-5</v>
      </c>
      <c r="C54" s="2">
        <v>45</v>
      </c>
      <c r="D54" s="2">
        <v>24</v>
      </c>
      <c r="E54" s="2">
        <v>18</v>
      </c>
      <c r="F54" s="2">
        <v>-182</v>
      </c>
      <c r="G54" s="2">
        <v>55</v>
      </c>
      <c r="H54" s="2">
        <v>2</v>
      </c>
      <c r="I54" s="2">
        <v>73</v>
      </c>
      <c r="J54" s="2">
        <v>6</v>
      </c>
      <c r="K54" s="2">
        <v>-19</v>
      </c>
      <c r="L54" s="2">
        <v>30</v>
      </c>
      <c r="M54" s="2">
        <v>75</v>
      </c>
      <c r="N54" s="2">
        <v>-2</v>
      </c>
      <c r="O54" s="2">
        <v>26</v>
      </c>
      <c r="P54" s="2">
        <v>31</v>
      </c>
      <c r="Q54" s="2">
        <v>62</v>
      </c>
      <c r="R54" s="2">
        <v>37</v>
      </c>
      <c r="S54" s="2">
        <v>-4</v>
      </c>
      <c r="T54" s="2">
        <v>54</v>
      </c>
      <c r="U54" s="2">
        <v>32</v>
      </c>
      <c r="V54" s="2">
        <v>-33</v>
      </c>
      <c r="W54" s="2">
        <v>-2</v>
      </c>
      <c r="X54" s="2">
        <v>-2</v>
      </c>
      <c r="Y54" s="2">
        <v>-13</v>
      </c>
      <c r="Z54" s="2">
        <v>-13</v>
      </c>
      <c r="AA54" s="2">
        <v>-11</v>
      </c>
      <c r="AB54" s="2">
        <v>-19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</row>
    <row r="55" spans="1:81" ht="15.75" thickBot="1" x14ac:dyDescent="0.3">
      <c r="A55" s="3" t="str">
        <f>"Bevolking op 31/12"</f>
        <v>Bevolking op 31/12</v>
      </c>
      <c r="B55" s="3">
        <v>166476</v>
      </c>
      <c r="C55" s="3">
        <v>168615</v>
      </c>
      <c r="D55" s="3">
        <v>170534</v>
      </c>
      <c r="E55" s="3">
        <v>172382</v>
      </c>
      <c r="F55" s="3">
        <v>173781</v>
      </c>
      <c r="G55" s="3">
        <v>175098</v>
      </c>
      <c r="H55" s="3">
        <v>176693</v>
      </c>
      <c r="I55" s="3">
        <v>178179</v>
      </c>
      <c r="J55" s="3">
        <v>179552</v>
      </c>
      <c r="K55" s="3">
        <v>180698</v>
      </c>
      <c r="L55" s="3">
        <v>182428</v>
      </c>
      <c r="M55" s="3">
        <v>183983</v>
      </c>
      <c r="N55" s="3">
        <v>185470</v>
      </c>
      <c r="O55" s="3">
        <v>187044</v>
      </c>
      <c r="P55" s="3">
        <v>188573</v>
      </c>
      <c r="Q55" s="3">
        <v>190692</v>
      </c>
      <c r="R55" s="3">
        <v>192363</v>
      </c>
      <c r="S55" s="3">
        <v>193468</v>
      </c>
      <c r="T55" s="3">
        <v>195407</v>
      </c>
      <c r="U55" s="3">
        <v>197101</v>
      </c>
      <c r="V55" s="3">
        <v>198838</v>
      </c>
      <c r="W55" s="3">
        <v>200119</v>
      </c>
      <c r="X55" s="3">
        <v>201461</v>
      </c>
      <c r="Y55" s="3">
        <v>202832</v>
      </c>
      <c r="Z55" s="3">
        <v>204466</v>
      </c>
      <c r="AA55" s="3">
        <v>205591</v>
      </c>
      <c r="AB55" s="3">
        <v>206634</v>
      </c>
      <c r="AC55" s="3">
        <v>207876</v>
      </c>
      <c r="AD55" s="3">
        <v>209128</v>
      </c>
      <c r="AE55" s="3">
        <v>210402</v>
      </c>
      <c r="AF55" s="3">
        <v>211618</v>
      </c>
      <c r="AG55" s="3">
        <v>212786</v>
      </c>
      <c r="AH55" s="3">
        <v>213901</v>
      </c>
      <c r="AI55" s="3">
        <v>214977</v>
      </c>
      <c r="AJ55" s="3">
        <v>216007</v>
      </c>
      <c r="AK55" s="3">
        <v>216999</v>
      </c>
      <c r="AL55" s="3">
        <v>218004</v>
      </c>
      <c r="AM55" s="3">
        <v>219017</v>
      </c>
      <c r="AN55" s="3">
        <v>220040</v>
      </c>
      <c r="AO55" s="3">
        <v>221077</v>
      </c>
      <c r="AP55" s="3">
        <v>222107</v>
      </c>
      <c r="AQ55" s="3">
        <v>223134</v>
      </c>
      <c r="AR55" s="3">
        <v>224151</v>
      </c>
      <c r="AS55" s="3">
        <v>225159</v>
      </c>
      <c r="AT55" s="3">
        <v>226160</v>
      </c>
      <c r="AU55" s="3">
        <v>227138</v>
      </c>
      <c r="AV55" s="3">
        <v>228089</v>
      </c>
      <c r="AW55" s="3">
        <v>229017</v>
      </c>
      <c r="AX55" s="3">
        <v>229922</v>
      </c>
      <c r="AY55" s="3">
        <v>230802</v>
      </c>
      <c r="AZ55" s="3">
        <v>231658</v>
      </c>
      <c r="BA55" s="3">
        <v>232490</v>
      </c>
      <c r="BB55" s="3">
        <v>233301</v>
      </c>
      <c r="BC55" s="3">
        <v>234099</v>
      </c>
      <c r="BD55" s="3">
        <v>234868</v>
      </c>
      <c r="BE55" s="3">
        <v>235610</v>
      </c>
      <c r="BF55" s="3">
        <v>236337</v>
      </c>
      <c r="BG55" s="3">
        <v>237047</v>
      </c>
      <c r="BH55" s="3">
        <v>237747</v>
      </c>
      <c r="BI55" s="3">
        <v>238443</v>
      </c>
      <c r="BJ55" s="3">
        <v>239139</v>
      </c>
      <c r="BK55" s="3">
        <v>239839</v>
      </c>
      <c r="BL55" s="3">
        <v>240541</v>
      </c>
      <c r="BM55" s="3">
        <v>241250</v>
      </c>
      <c r="BN55" s="3">
        <v>241969</v>
      </c>
      <c r="BO55" s="3">
        <v>242702</v>
      </c>
      <c r="BP55" s="3">
        <v>243453</v>
      </c>
      <c r="BQ55" s="3">
        <v>244227</v>
      </c>
      <c r="BR55" s="3">
        <v>245019</v>
      </c>
      <c r="BS55" s="3">
        <v>245837</v>
      </c>
      <c r="BT55" s="3">
        <v>246674</v>
      </c>
      <c r="BU55" s="3">
        <v>247533</v>
      </c>
      <c r="BV55" s="3">
        <v>248414</v>
      </c>
      <c r="BW55" s="3">
        <v>249316</v>
      </c>
      <c r="BX55" s="3">
        <v>250235</v>
      </c>
      <c r="BY55" s="3">
        <v>251173</v>
      </c>
      <c r="BZ55" s="3">
        <v>252132</v>
      </c>
      <c r="CA55" s="3">
        <v>253110</v>
      </c>
      <c r="CB55" s="3">
        <v>254104</v>
      </c>
      <c r="CC55" s="3">
        <v>255105</v>
      </c>
    </row>
    <row r="56" spans="1:81" x14ac:dyDescent="0.25">
      <c r="A56" t="s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9BDB6-11BA-4A87-9504-6A01259173C9}">
  <dimension ref="A1:CD56"/>
  <sheetViews>
    <sheetView workbookViewId="0"/>
  </sheetViews>
  <sheetFormatPr defaultRowHeight="15" x14ac:dyDescent="0.25"/>
  <cols>
    <col min="1" max="1" width="35.7109375" customWidth="1"/>
    <col min="2" max="81" width="8" bestFit="1" customWidth="1"/>
  </cols>
  <sheetData>
    <row r="1" spans="1:82" x14ac:dyDescent="0.25">
      <c r="A1" s="1" t="s">
        <v>24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"Bevolking op 01/01"</f>
        <v>Bevolking op 01/01</v>
      </c>
      <c r="B5" s="2">
        <v>1280336</v>
      </c>
      <c r="C5" s="2">
        <v>1283252</v>
      </c>
      <c r="D5" s="2">
        <v>1285934</v>
      </c>
      <c r="E5" s="2">
        <v>1286639</v>
      </c>
      <c r="F5" s="2">
        <v>1286649</v>
      </c>
      <c r="G5" s="2">
        <v>1284761</v>
      </c>
      <c r="H5" s="2">
        <v>1284347</v>
      </c>
      <c r="I5" s="2">
        <v>1282783</v>
      </c>
      <c r="J5" s="2">
        <v>1280427</v>
      </c>
      <c r="K5" s="2">
        <v>1279467</v>
      </c>
      <c r="L5" s="2">
        <v>1279823</v>
      </c>
      <c r="M5" s="2">
        <v>1281042</v>
      </c>
      <c r="N5" s="2">
        <v>1281706</v>
      </c>
      <c r="O5" s="2">
        <v>1283200</v>
      </c>
      <c r="P5" s="2">
        <v>1286275</v>
      </c>
      <c r="Q5" s="2">
        <v>1290079</v>
      </c>
      <c r="R5" s="2">
        <v>1294844</v>
      </c>
      <c r="S5" s="2">
        <v>1300097</v>
      </c>
      <c r="T5" s="2">
        <v>1304436</v>
      </c>
      <c r="U5" s="2">
        <v>1309880</v>
      </c>
      <c r="V5" s="2">
        <v>1317284</v>
      </c>
      <c r="W5" s="2">
        <v>1323196</v>
      </c>
      <c r="X5" s="2">
        <v>1328760</v>
      </c>
      <c r="Y5" s="2">
        <v>1332042</v>
      </c>
      <c r="Z5" s="2">
        <v>1335360</v>
      </c>
      <c r="AA5" s="2">
        <v>1337157</v>
      </c>
      <c r="AB5" s="2">
        <v>1339562</v>
      </c>
      <c r="AC5" s="2">
        <v>1341645</v>
      </c>
      <c r="AD5" s="2">
        <v>1344053</v>
      </c>
      <c r="AE5" s="2">
        <v>1346697</v>
      </c>
      <c r="AF5" s="2">
        <v>1349611</v>
      </c>
      <c r="AG5" s="2">
        <v>1352360</v>
      </c>
      <c r="AH5" s="2">
        <v>1354977</v>
      </c>
      <c r="AI5" s="2">
        <v>1357467</v>
      </c>
      <c r="AJ5" s="2">
        <v>1359858</v>
      </c>
      <c r="AK5" s="2">
        <v>1362163</v>
      </c>
      <c r="AL5" s="2">
        <v>1364433</v>
      </c>
      <c r="AM5" s="2">
        <v>1366909</v>
      </c>
      <c r="AN5" s="2">
        <v>1369547</v>
      </c>
      <c r="AO5" s="2">
        <v>1372333</v>
      </c>
      <c r="AP5" s="2">
        <v>1375257</v>
      </c>
      <c r="AQ5" s="2">
        <v>1378185</v>
      </c>
      <c r="AR5" s="2">
        <v>1381069</v>
      </c>
      <c r="AS5" s="2">
        <v>1383894</v>
      </c>
      <c r="AT5" s="2">
        <v>1386634</v>
      </c>
      <c r="AU5" s="2">
        <v>1389272</v>
      </c>
      <c r="AV5" s="2">
        <v>1391727</v>
      </c>
      <c r="AW5" s="2">
        <v>1393990</v>
      </c>
      <c r="AX5" s="2">
        <v>1396082</v>
      </c>
      <c r="AY5" s="2">
        <v>1397962</v>
      </c>
      <c r="AZ5" s="2">
        <v>1399663</v>
      </c>
      <c r="BA5" s="2">
        <v>1401174</v>
      </c>
      <c r="BB5" s="2">
        <v>1402517</v>
      </c>
      <c r="BC5" s="2">
        <v>1403719</v>
      </c>
      <c r="BD5" s="2">
        <v>1404788</v>
      </c>
      <c r="BE5" s="2">
        <v>1405749</v>
      </c>
      <c r="BF5" s="2">
        <v>1406641</v>
      </c>
      <c r="BG5" s="2">
        <v>1407488</v>
      </c>
      <c r="BH5" s="2">
        <v>1408308</v>
      </c>
      <c r="BI5" s="2">
        <v>1409149</v>
      </c>
      <c r="BJ5" s="2">
        <v>1410016</v>
      </c>
      <c r="BK5" s="2">
        <v>1410923</v>
      </c>
      <c r="BL5" s="2">
        <v>1411904</v>
      </c>
      <c r="BM5" s="2">
        <v>1412962</v>
      </c>
      <c r="BN5" s="2">
        <v>1414100</v>
      </c>
      <c r="BO5" s="2">
        <v>1415335</v>
      </c>
      <c r="BP5" s="2">
        <v>1416677</v>
      </c>
      <c r="BQ5" s="2">
        <v>1418115</v>
      </c>
      <c r="BR5" s="2">
        <v>1419644</v>
      </c>
      <c r="BS5" s="2">
        <v>1421280</v>
      </c>
      <c r="BT5" s="2">
        <v>1423022</v>
      </c>
      <c r="BU5" s="2">
        <v>1424840</v>
      </c>
      <c r="BV5" s="2">
        <v>1426737</v>
      </c>
      <c r="BW5" s="2">
        <v>1428698</v>
      </c>
      <c r="BX5" s="2">
        <v>1430724</v>
      </c>
      <c r="BY5" s="2">
        <v>1432814</v>
      </c>
      <c r="BZ5" s="2">
        <v>1434956</v>
      </c>
      <c r="CA5" s="2">
        <v>1437145</v>
      </c>
      <c r="CB5" s="2">
        <v>1439381</v>
      </c>
      <c r="CC5" s="2">
        <v>1441639</v>
      </c>
    </row>
    <row r="6" spans="1:82" x14ac:dyDescent="0.25">
      <c r="A6" s="2" t="str">
        <f>"Natuurlijk saldo"</f>
        <v>Natuurlijk saldo</v>
      </c>
      <c r="B6" s="2">
        <v>1344</v>
      </c>
      <c r="C6" s="2">
        <v>646</v>
      </c>
      <c r="D6" s="2">
        <v>-329</v>
      </c>
      <c r="E6" s="2">
        <v>-535</v>
      </c>
      <c r="F6" s="2">
        <v>-745</v>
      </c>
      <c r="G6" s="2">
        <v>-468</v>
      </c>
      <c r="H6" s="2">
        <v>-630</v>
      </c>
      <c r="I6" s="2">
        <v>-682</v>
      </c>
      <c r="J6" s="2">
        <v>-523</v>
      </c>
      <c r="K6" s="2">
        <v>-308</v>
      </c>
      <c r="L6" s="2">
        <v>47</v>
      </c>
      <c r="M6" s="2">
        <v>-972</v>
      </c>
      <c r="N6" s="2">
        <v>-1227</v>
      </c>
      <c r="O6" s="2">
        <v>-131</v>
      </c>
      <c r="P6" s="2">
        <v>-287</v>
      </c>
      <c r="Q6" s="2">
        <v>458</v>
      </c>
      <c r="R6" s="2">
        <v>593</v>
      </c>
      <c r="S6" s="2">
        <v>279</v>
      </c>
      <c r="T6" s="2">
        <v>221</v>
      </c>
      <c r="U6" s="2">
        <v>346</v>
      </c>
      <c r="V6" s="2">
        <v>307</v>
      </c>
      <c r="W6" s="2">
        <v>-296</v>
      </c>
      <c r="X6" s="2">
        <v>-633</v>
      </c>
      <c r="Y6" s="2">
        <v>-161</v>
      </c>
      <c r="Z6" s="2">
        <v>-1274</v>
      </c>
      <c r="AA6" s="2">
        <v>-1431</v>
      </c>
      <c r="AB6" s="2">
        <v>-1129</v>
      </c>
      <c r="AC6" s="2">
        <v>-1304</v>
      </c>
      <c r="AD6" s="2">
        <v>-1115</v>
      </c>
      <c r="AE6" s="2">
        <v>-935</v>
      </c>
      <c r="AF6" s="2">
        <v>-782</v>
      </c>
      <c r="AG6" s="2">
        <v>-622</v>
      </c>
      <c r="AH6" s="2">
        <v>-469</v>
      </c>
      <c r="AI6" s="2">
        <v>-313</v>
      </c>
      <c r="AJ6" s="2">
        <v>-154</v>
      </c>
      <c r="AK6" s="2">
        <v>13</v>
      </c>
      <c r="AL6" s="2">
        <v>173</v>
      </c>
      <c r="AM6" s="2">
        <v>328</v>
      </c>
      <c r="AN6" s="2">
        <v>470</v>
      </c>
      <c r="AO6" s="2">
        <v>609</v>
      </c>
      <c r="AP6" s="2">
        <v>514</v>
      </c>
      <c r="AQ6" s="2">
        <v>392</v>
      </c>
      <c r="AR6" s="2">
        <v>253</v>
      </c>
      <c r="AS6" s="2">
        <v>94</v>
      </c>
      <c r="AT6" s="2">
        <v>-92</v>
      </c>
      <c r="AU6" s="2">
        <v>-286</v>
      </c>
      <c r="AV6" s="2">
        <v>-490</v>
      </c>
      <c r="AW6" s="2">
        <v>-705</v>
      </c>
      <c r="AX6" s="2">
        <v>-922</v>
      </c>
      <c r="AY6" s="2">
        <v>-1127</v>
      </c>
      <c r="AZ6" s="2">
        <v>-1330</v>
      </c>
      <c r="BA6" s="2">
        <v>-1504</v>
      </c>
      <c r="BB6" s="2">
        <v>-1659</v>
      </c>
      <c r="BC6" s="2">
        <v>-1793</v>
      </c>
      <c r="BD6" s="2">
        <v>-1893</v>
      </c>
      <c r="BE6" s="2">
        <v>-1962</v>
      </c>
      <c r="BF6" s="2">
        <v>-2006</v>
      </c>
      <c r="BG6" s="2">
        <v>-2025</v>
      </c>
      <c r="BH6" s="2">
        <v>-2013</v>
      </c>
      <c r="BI6" s="2">
        <v>-1982</v>
      </c>
      <c r="BJ6" s="2">
        <v>-1933</v>
      </c>
      <c r="BK6" s="2">
        <v>-1870</v>
      </c>
      <c r="BL6" s="2">
        <v>-1793</v>
      </c>
      <c r="BM6" s="2">
        <v>-1703</v>
      </c>
      <c r="BN6" s="2">
        <v>-1608</v>
      </c>
      <c r="BO6" s="2">
        <v>-1512</v>
      </c>
      <c r="BP6" s="2">
        <v>-1416</v>
      </c>
      <c r="BQ6" s="2">
        <v>-1318</v>
      </c>
      <c r="BR6" s="2">
        <v>-1213</v>
      </c>
      <c r="BS6" s="2">
        <v>-1126</v>
      </c>
      <c r="BT6" s="2">
        <v>-1046</v>
      </c>
      <c r="BU6" s="2">
        <v>-973</v>
      </c>
      <c r="BV6" s="2">
        <v>-914</v>
      </c>
      <c r="BW6" s="2">
        <v>-848</v>
      </c>
      <c r="BX6" s="2">
        <v>-796</v>
      </c>
      <c r="BY6" s="2">
        <v>-746</v>
      </c>
      <c r="BZ6" s="2">
        <v>-699</v>
      </c>
      <c r="CA6" s="2">
        <v>-666</v>
      </c>
      <c r="CB6" s="2">
        <v>-642</v>
      </c>
      <c r="CC6" s="2">
        <v>-618</v>
      </c>
    </row>
    <row r="7" spans="1:82" x14ac:dyDescent="0.25">
      <c r="A7" s="2" t="str">
        <f>"Geboorten"</f>
        <v>Geboorten</v>
      </c>
      <c r="B7" s="2">
        <v>16468</v>
      </c>
      <c r="C7" s="2">
        <v>15757</v>
      </c>
      <c r="D7" s="2">
        <v>15103</v>
      </c>
      <c r="E7" s="2">
        <v>14423</v>
      </c>
      <c r="F7" s="2">
        <v>14430</v>
      </c>
      <c r="G7" s="2">
        <v>14711</v>
      </c>
      <c r="H7" s="2">
        <v>14681</v>
      </c>
      <c r="I7" s="2">
        <v>14509</v>
      </c>
      <c r="J7" s="2">
        <v>14646</v>
      </c>
      <c r="K7" s="2">
        <v>15040</v>
      </c>
      <c r="L7" s="2">
        <v>15065</v>
      </c>
      <c r="M7" s="2">
        <v>14295</v>
      </c>
      <c r="N7" s="2">
        <v>14222</v>
      </c>
      <c r="O7" s="2">
        <v>14488</v>
      </c>
      <c r="P7" s="2">
        <v>14665</v>
      </c>
      <c r="Q7" s="2">
        <v>14986</v>
      </c>
      <c r="R7" s="2">
        <v>15302</v>
      </c>
      <c r="S7" s="2">
        <v>15247</v>
      </c>
      <c r="T7" s="2">
        <v>15055</v>
      </c>
      <c r="U7" s="2">
        <v>15070</v>
      </c>
      <c r="V7" s="2">
        <v>14978</v>
      </c>
      <c r="W7" s="2">
        <v>14871</v>
      </c>
      <c r="X7" s="2">
        <v>14615</v>
      </c>
      <c r="Y7" s="2">
        <v>14437</v>
      </c>
      <c r="Z7" s="2">
        <v>14009</v>
      </c>
      <c r="AA7" s="2">
        <v>13664</v>
      </c>
      <c r="AB7" s="2">
        <v>13619</v>
      </c>
      <c r="AC7" s="2">
        <v>13661</v>
      </c>
      <c r="AD7" s="2">
        <v>13760</v>
      </c>
      <c r="AE7" s="2">
        <v>13851</v>
      </c>
      <c r="AF7" s="2">
        <v>13928</v>
      </c>
      <c r="AG7" s="2">
        <v>14021</v>
      </c>
      <c r="AH7" s="2">
        <v>14108</v>
      </c>
      <c r="AI7" s="2">
        <v>14211</v>
      </c>
      <c r="AJ7" s="2">
        <v>14332</v>
      </c>
      <c r="AK7" s="2">
        <v>14475</v>
      </c>
      <c r="AL7" s="2">
        <v>14633</v>
      </c>
      <c r="AM7" s="2">
        <v>14804</v>
      </c>
      <c r="AN7" s="2">
        <v>14984</v>
      </c>
      <c r="AO7" s="2">
        <v>15187</v>
      </c>
      <c r="AP7" s="2">
        <v>15175</v>
      </c>
      <c r="AQ7" s="2">
        <v>15162</v>
      </c>
      <c r="AR7" s="2">
        <v>15148</v>
      </c>
      <c r="AS7" s="2">
        <v>15130</v>
      </c>
      <c r="AT7" s="2">
        <v>15098</v>
      </c>
      <c r="AU7" s="2">
        <v>15061</v>
      </c>
      <c r="AV7" s="2">
        <v>15018</v>
      </c>
      <c r="AW7" s="2">
        <v>14961</v>
      </c>
      <c r="AX7" s="2">
        <v>14892</v>
      </c>
      <c r="AY7" s="2">
        <v>14821</v>
      </c>
      <c r="AZ7" s="2">
        <v>14741</v>
      </c>
      <c r="BA7" s="2">
        <v>14667</v>
      </c>
      <c r="BB7" s="2">
        <v>14593</v>
      </c>
      <c r="BC7" s="2">
        <v>14537</v>
      </c>
      <c r="BD7" s="2">
        <v>14491</v>
      </c>
      <c r="BE7" s="2">
        <v>14463</v>
      </c>
      <c r="BF7" s="2">
        <v>14454</v>
      </c>
      <c r="BG7" s="2">
        <v>14463</v>
      </c>
      <c r="BH7" s="2">
        <v>14488</v>
      </c>
      <c r="BI7" s="2">
        <v>14523</v>
      </c>
      <c r="BJ7" s="2">
        <v>14571</v>
      </c>
      <c r="BK7" s="2">
        <v>14629</v>
      </c>
      <c r="BL7" s="2">
        <v>14693</v>
      </c>
      <c r="BM7" s="2">
        <v>14758</v>
      </c>
      <c r="BN7" s="2">
        <v>14827</v>
      </c>
      <c r="BO7" s="2">
        <v>14891</v>
      </c>
      <c r="BP7" s="2">
        <v>14955</v>
      </c>
      <c r="BQ7" s="2">
        <v>15012</v>
      </c>
      <c r="BR7" s="2">
        <v>15062</v>
      </c>
      <c r="BS7" s="2">
        <v>15098</v>
      </c>
      <c r="BT7" s="2">
        <v>15125</v>
      </c>
      <c r="BU7" s="2">
        <v>15140</v>
      </c>
      <c r="BV7" s="2">
        <v>15146</v>
      </c>
      <c r="BW7" s="2">
        <v>15148</v>
      </c>
      <c r="BX7" s="2">
        <v>15138</v>
      </c>
      <c r="BY7" s="2">
        <v>15123</v>
      </c>
      <c r="BZ7" s="2">
        <v>15102</v>
      </c>
      <c r="CA7" s="2">
        <v>15077</v>
      </c>
      <c r="CB7" s="2">
        <v>15048</v>
      </c>
      <c r="CC7" s="2">
        <v>15024</v>
      </c>
    </row>
    <row r="8" spans="1:82" x14ac:dyDescent="0.25">
      <c r="A8" s="2" t="str">
        <f>"Overlijdens"</f>
        <v>Overlijdens</v>
      </c>
      <c r="B8" s="2">
        <v>15124</v>
      </c>
      <c r="C8" s="2">
        <v>15111</v>
      </c>
      <c r="D8" s="2">
        <v>15432</v>
      </c>
      <c r="E8" s="2">
        <v>14958</v>
      </c>
      <c r="F8" s="2">
        <v>15175</v>
      </c>
      <c r="G8" s="2">
        <v>15179</v>
      </c>
      <c r="H8" s="2">
        <v>15311</v>
      </c>
      <c r="I8" s="2">
        <v>15191</v>
      </c>
      <c r="J8" s="2">
        <v>15169</v>
      </c>
      <c r="K8" s="2">
        <v>15348</v>
      </c>
      <c r="L8" s="2">
        <v>15018</v>
      </c>
      <c r="M8" s="2">
        <v>15267</v>
      </c>
      <c r="N8" s="2">
        <v>15449</v>
      </c>
      <c r="O8" s="2">
        <v>14619</v>
      </c>
      <c r="P8" s="2">
        <v>14952</v>
      </c>
      <c r="Q8" s="2">
        <v>14528</v>
      </c>
      <c r="R8" s="2">
        <v>14709</v>
      </c>
      <c r="S8" s="2">
        <v>14968</v>
      </c>
      <c r="T8" s="2">
        <v>14834</v>
      </c>
      <c r="U8" s="2">
        <v>14724</v>
      </c>
      <c r="V8" s="2">
        <v>14671</v>
      </c>
      <c r="W8" s="2">
        <v>15167</v>
      </c>
      <c r="X8" s="2">
        <v>15248</v>
      </c>
      <c r="Y8" s="2">
        <v>14598</v>
      </c>
      <c r="Z8" s="2">
        <v>15283</v>
      </c>
      <c r="AA8" s="2">
        <v>15095</v>
      </c>
      <c r="AB8" s="2">
        <v>14748</v>
      </c>
      <c r="AC8" s="2">
        <v>14965</v>
      </c>
      <c r="AD8" s="2">
        <v>14875</v>
      </c>
      <c r="AE8" s="2">
        <v>14786</v>
      </c>
      <c r="AF8" s="2">
        <v>14710</v>
      </c>
      <c r="AG8" s="2">
        <v>14643</v>
      </c>
      <c r="AH8" s="2">
        <v>14577</v>
      </c>
      <c r="AI8" s="2">
        <v>14524</v>
      </c>
      <c r="AJ8" s="2">
        <v>14486</v>
      </c>
      <c r="AK8" s="2">
        <v>14462</v>
      </c>
      <c r="AL8" s="2">
        <v>14460</v>
      </c>
      <c r="AM8" s="2">
        <v>14476</v>
      </c>
      <c r="AN8" s="2">
        <v>14514</v>
      </c>
      <c r="AO8" s="2">
        <v>14578</v>
      </c>
      <c r="AP8" s="2">
        <v>14661</v>
      </c>
      <c r="AQ8" s="2">
        <v>14770</v>
      </c>
      <c r="AR8" s="2">
        <v>14895</v>
      </c>
      <c r="AS8" s="2">
        <v>15036</v>
      </c>
      <c r="AT8" s="2">
        <v>15190</v>
      </c>
      <c r="AU8" s="2">
        <v>15347</v>
      </c>
      <c r="AV8" s="2">
        <v>15508</v>
      </c>
      <c r="AW8" s="2">
        <v>15666</v>
      </c>
      <c r="AX8" s="2">
        <v>15814</v>
      </c>
      <c r="AY8" s="2">
        <v>15948</v>
      </c>
      <c r="AZ8" s="2">
        <v>16071</v>
      </c>
      <c r="BA8" s="2">
        <v>16171</v>
      </c>
      <c r="BB8" s="2">
        <v>16252</v>
      </c>
      <c r="BC8" s="2">
        <v>16330</v>
      </c>
      <c r="BD8" s="2">
        <v>16384</v>
      </c>
      <c r="BE8" s="2">
        <v>16425</v>
      </c>
      <c r="BF8" s="2">
        <v>16460</v>
      </c>
      <c r="BG8" s="2">
        <v>16488</v>
      </c>
      <c r="BH8" s="2">
        <v>16501</v>
      </c>
      <c r="BI8" s="2">
        <v>16505</v>
      </c>
      <c r="BJ8" s="2">
        <v>16504</v>
      </c>
      <c r="BK8" s="2">
        <v>16499</v>
      </c>
      <c r="BL8" s="2">
        <v>16486</v>
      </c>
      <c r="BM8" s="2">
        <v>16461</v>
      </c>
      <c r="BN8" s="2">
        <v>16435</v>
      </c>
      <c r="BO8" s="2">
        <v>16403</v>
      </c>
      <c r="BP8" s="2">
        <v>16371</v>
      </c>
      <c r="BQ8" s="2">
        <v>16330</v>
      </c>
      <c r="BR8" s="2">
        <v>16275</v>
      </c>
      <c r="BS8" s="2">
        <v>16224</v>
      </c>
      <c r="BT8" s="2">
        <v>16171</v>
      </c>
      <c r="BU8" s="2">
        <v>16113</v>
      </c>
      <c r="BV8" s="2">
        <v>16060</v>
      </c>
      <c r="BW8" s="2">
        <v>15996</v>
      </c>
      <c r="BX8" s="2">
        <v>15934</v>
      </c>
      <c r="BY8" s="2">
        <v>15869</v>
      </c>
      <c r="BZ8" s="2">
        <v>15801</v>
      </c>
      <c r="CA8" s="2">
        <v>15743</v>
      </c>
      <c r="CB8" s="2">
        <v>15690</v>
      </c>
      <c r="CC8" s="2">
        <v>15642</v>
      </c>
    </row>
    <row r="9" spans="1:82" x14ac:dyDescent="0.25">
      <c r="A9" s="2" t="str">
        <f>"Intern migratiesaldo"</f>
        <v>Intern migratiesaldo</v>
      </c>
      <c r="B9" s="2">
        <v>1323</v>
      </c>
      <c r="C9" s="2">
        <v>1318</v>
      </c>
      <c r="D9" s="2">
        <v>1014</v>
      </c>
      <c r="E9" s="2">
        <v>-430</v>
      </c>
      <c r="F9" s="2">
        <v>-664</v>
      </c>
      <c r="G9" s="2">
        <v>-702</v>
      </c>
      <c r="H9" s="2">
        <v>-984</v>
      </c>
      <c r="I9" s="2">
        <v>-1374</v>
      </c>
      <c r="J9" s="2">
        <v>-1056</v>
      </c>
      <c r="K9" s="2">
        <v>-87</v>
      </c>
      <c r="L9" s="2">
        <v>-10</v>
      </c>
      <c r="M9" s="2">
        <v>57</v>
      </c>
      <c r="N9" s="2">
        <v>624</v>
      </c>
      <c r="O9" s="2">
        <v>1155</v>
      </c>
      <c r="P9" s="2">
        <v>1919</v>
      </c>
      <c r="Q9" s="2">
        <v>1396</v>
      </c>
      <c r="R9" s="2">
        <v>1294</v>
      </c>
      <c r="S9" s="2">
        <v>870</v>
      </c>
      <c r="T9" s="2">
        <v>568</v>
      </c>
      <c r="U9" s="2">
        <v>1315</v>
      </c>
      <c r="V9" s="2">
        <v>1425</v>
      </c>
      <c r="W9" s="2">
        <v>2270</v>
      </c>
      <c r="X9" s="2">
        <v>1344</v>
      </c>
      <c r="Y9" s="2">
        <v>1267</v>
      </c>
      <c r="Z9" s="2">
        <v>1192</v>
      </c>
      <c r="AA9" s="2">
        <v>1026</v>
      </c>
      <c r="AB9" s="2">
        <v>1289</v>
      </c>
      <c r="AC9" s="2">
        <v>1223</v>
      </c>
      <c r="AD9" s="2">
        <v>1235</v>
      </c>
      <c r="AE9" s="2">
        <v>1262</v>
      </c>
      <c r="AF9" s="2">
        <v>1262</v>
      </c>
      <c r="AG9" s="2">
        <v>1270</v>
      </c>
      <c r="AH9" s="2">
        <v>1273</v>
      </c>
      <c r="AI9" s="2">
        <v>1262</v>
      </c>
      <c r="AJ9" s="2">
        <v>1257</v>
      </c>
      <c r="AK9" s="2">
        <v>1251</v>
      </c>
      <c r="AL9" s="2">
        <v>1254</v>
      </c>
      <c r="AM9" s="2">
        <v>1240</v>
      </c>
      <c r="AN9" s="2">
        <v>1237</v>
      </c>
      <c r="AO9" s="2">
        <v>1220</v>
      </c>
      <c r="AP9" s="2">
        <v>1234</v>
      </c>
      <c r="AQ9" s="2">
        <v>1231</v>
      </c>
      <c r="AR9" s="2">
        <v>1233</v>
      </c>
      <c r="AS9" s="2">
        <v>1231</v>
      </c>
      <c r="AT9" s="2">
        <v>1250</v>
      </c>
      <c r="AU9" s="2">
        <v>1263</v>
      </c>
      <c r="AV9" s="2">
        <v>1282</v>
      </c>
      <c r="AW9" s="2">
        <v>1328</v>
      </c>
      <c r="AX9" s="2">
        <v>1331</v>
      </c>
      <c r="AY9" s="2">
        <v>1359</v>
      </c>
      <c r="AZ9" s="2">
        <v>1369</v>
      </c>
      <c r="BA9" s="2">
        <v>1383</v>
      </c>
      <c r="BB9" s="2">
        <v>1396</v>
      </c>
      <c r="BC9" s="2">
        <v>1397</v>
      </c>
      <c r="BD9" s="2">
        <v>1390</v>
      </c>
      <c r="BE9" s="2">
        <v>1391</v>
      </c>
      <c r="BF9" s="2">
        <v>1393</v>
      </c>
      <c r="BG9" s="2">
        <v>1386</v>
      </c>
      <c r="BH9" s="2">
        <v>1399</v>
      </c>
      <c r="BI9" s="2">
        <v>1394</v>
      </c>
      <c r="BJ9" s="2">
        <v>1392</v>
      </c>
      <c r="BK9" s="2">
        <v>1398</v>
      </c>
      <c r="BL9" s="2">
        <v>1404</v>
      </c>
      <c r="BM9" s="2">
        <v>1400</v>
      </c>
      <c r="BN9" s="2">
        <v>1403</v>
      </c>
      <c r="BO9" s="2">
        <v>1419</v>
      </c>
      <c r="BP9" s="2">
        <v>1424</v>
      </c>
      <c r="BQ9" s="2">
        <v>1423</v>
      </c>
      <c r="BR9" s="2">
        <v>1429</v>
      </c>
      <c r="BS9" s="2">
        <v>1450</v>
      </c>
      <c r="BT9" s="2">
        <v>1454</v>
      </c>
      <c r="BU9" s="2">
        <v>1463</v>
      </c>
      <c r="BV9" s="2">
        <v>1472</v>
      </c>
      <c r="BW9" s="2">
        <v>1479</v>
      </c>
      <c r="BX9" s="2">
        <v>1494</v>
      </c>
      <c r="BY9" s="2">
        <v>1503</v>
      </c>
      <c r="BZ9" s="2">
        <v>1505</v>
      </c>
      <c r="CA9" s="2">
        <v>1515</v>
      </c>
      <c r="CB9" s="2">
        <v>1522</v>
      </c>
      <c r="CC9" s="2">
        <v>1537</v>
      </c>
    </row>
    <row r="10" spans="1:82" x14ac:dyDescent="0.25">
      <c r="A10" s="2" t="str">
        <f>"Interne immigratie"</f>
        <v>Interne immigratie</v>
      </c>
      <c r="B10" s="2">
        <v>12107</v>
      </c>
      <c r="C10" s="2">
        <v>13604</v>
      </c>
      <c r="D10" s="2">
        <v>13589</v>
      </c>
      <c r="E10" s="2">
        <v>13251</v>
      </c>
      <c r="F10" s="2">
        <v>12858</v>
      </c>
      <c r="G10" s="2">
        <v>12754</v>
      </c>
      <c r="H10" s="2">
        <v>12668</v>
      </c>
      <c r="I10" s="2">
        <v>12278</v>
      </c>
      <c r="J10" s="2">
        <v>12812</v>
      </c>
      <c r="K10" s="2">
        <v>13010</v>
      </c>
      <c r="L10" s="2">
        <v>13171</v>
      </c>
      <c r="M10" s="2">
        <v>13645</v>
      </c>
      <c r="N10" s="2">
        <v>14036</v>
      </c>
      <c r="O10" s="2">
        <v>14748</v>
      </c>
      <c r="P10" s="2">
        <v>15393</v>
      </c>
      <c r="Q10" s="2">
        <v>15567</v>
      </c>
      <c r="R10" s="2">
        <v>15542</v>
      </c>
      <c r="S10" s="2">
        <v>15608</v>
      </c>
      <c r="T10" s="2">
        <v>15510</v>
      </c>
      <c r="U10" s="2">
        <v>17095</v>
      </c>
      <c r="V10" s="2">
        <v>16737</v>
      </c>
      <c r="W10" s="2">
        <v>17117</v>
      </c>
      <c r="X10" s="2">
        <v>16628</v>
      </c>
      <c r="Y10" s="2">
        <v>16768</v>
      </c>
      <c r="Z10" s="2">
        <v>16733</v>
      </c>
      <c r="AA10" s="2">
        <v>16819</v>
      </c>
      <c r="AB10" s="2">
        <v>17405</v>
      </c>
      <c r="AC10" s="2">
        <v>17015</v>
      </c>
      <c r="AD10" s="2">
        <v>17051</v>
      </c>
      <c r="AE10" s="2">
        <v>17088</v>
      </c>
      <c r="AF10" s="2">
        <v>17131</v>
      </c>
      <c r="AG10" s="2">
        <v>17164</v>
      </c>
      <c r="AH10" s="2">
        <v>17195</v>
      </c>
      <c r="AI10" s="2">
        <v>17204</v>
      </c>
      <c r="AJ10" s="2">
        <v>17227</v>
      </c>
      <c r="AK10" s="2">
        <v>17245</v>
      </c>
      <c r="AL10" s="2">
        <v>17277</v>
      </c>
      <c r="AM10" s="2">
        <v>17292</v>
      </c>
      <c r="AN10" s="2">
        <v>17319</v>
      </c>
      <c r="AO10" s="2">
        <v>17359</v>
      </c>
      <c r="AP10" s="2">
        <v>17414</v>
      </c>
      <c r="AQ10" s="2">
        <v>17452</v>
      </c>
      <c r="AR10" s="2">
        <v>17499</v>
      </c>
      <c r="AS10" s="2">
        <v>17540</v>
      </c>
      <c r="AT10" s="2">
        <v>17583</v>
      </c>
      <c r="AU10" s="2">
        <v>17621</v>
      </c>
      <c r="AV10" s="2">
        <v>17656</v>
      </c>
      <c r="AW10" s="2">
        <v>17695</v>
      </c>
      <c r="AX10" s="2">
        <v>17699</v>
      </c>
      <c r="AY10" s="2">
        <v>17724</v>
      </c>
      <c r="AZ10" s="2">
        <v>17727</v>
      </c>
      <c r="BA10" s="2">
        <v>17743</v>
      </c>
      <c r="BB10" s="2">
        <v>17759</v>
      </c>
      <c r="BC10" s="2">
        <v>17774</v>
      </c>
      <c r="BD10" s="2">
        <v>17798</v>
      </c>
      <c r="BE10" s="2">
        <v>17824</v>
      </c>
      <c r="BF10" s="2">
        <v>17852</v>
      </c>
      <c r="BG10" s="2">
        <v>17877</v>
      </c>
      <c r="BH10" s="2">
        <v>17923</v>
      </c>
      <c r="BI10" s="2">
        <v>17966</v>
      </c>
      <c r="BJ10" s="2">
        <v>18008</v>
      </c>
      <c r="BK10" s="2">
        <v>18057</v>
      </c>
      <c r="BL10" s="2">
        <v>18106</v>
      </c>
      <c r="BM10" s="2">
        <v>18156</v>
      </c>
      <c r="BN10" s="2">
        <v>18210</v>
      </c>
      <c r="BO10" s="2">
        <v>18266</v>
      </c>
      <c r="BP10" s="2">
        <v>18317</v>
      </c>
      <c r="BQ10" s="2">
        <v>18364</v>
      </c>
      <c r="BR10" s="2">
        <v>18407</v>
      </c>
      <c r="BS10" s="2">
        <v>18456</v>
      </c>
      <c r="BT10" s="2">
        <v>18502</v>
      </c>
      <c r="BU10" s="2">
        <v>18540</v>
      </c>
      <c r="BV10" s="2">
        <v>18587</v>
      </c>
      <c r="BW10" s="2">
        <v>18624</v>
      </c>
      <c r="BX10" s="2">
        <v>18663</v>
      </c>
      <c r="BY10" s="2">
        <v>18696</v>
      </c>
      <c r="BZ10" s="2">
        <v>18729</v>
      </c>
      <c r="CA10" s="2">
        <v>18761</v>
      </c>
      <c r="CB10" s="2">
        <v>18792</v>
      </c>
      <c r="CC10" s="2">
        <v>18828</v>
      </c>
    </row>
    <row r="11" spans="1:82" x14ac:dyDescent="0.25">
      <c r="A11" s="2" t="str">
        <f>"Interne emigratie"</f>
        <v>Interne emigratie</v>
      </c>
      <c r="B11" s="2">
        <v>10784</v>
      </c>
      <c r="C11" s="2">
        <v>12286</v>
      </c>
      <c r="D11" s="2">
        <v>12575</v>
      </c>
      <c r="E11" s="2">
        <v>13681</v>
      </c>
      <c r="F11" s="2">
        <v>13522</v>
      </c>
      <c r="G11" s="2">
        <v>13456</v>
      </c>
      <c r="H11" s="2">
        <v>13652</v>
      </c>
      <c r="I11" s="2">
        <v>13652</v>
      </c>
      <c r="J11" s="2">
        <v>13868</v>
      </c>
      <c r="K11" s="2">
        <v>13097</v>
      </c>
      <c r="L11" s="2">
        <v>13181</v>
      </c>
      <c r="M11" s="2">
        <v>13588</v>
      </c>
      <c r="N11" s="2">
        <v>13412</v>
      </c>
      <c r="O11" s="2">
        <v>13593</v>
      </c>
      <c r="P11" s="2">
        <v>13474</v>
      </c>
      <c r="Q11" s="2">
        <v>14171</v>
      </c>
      <c r="R11" s="2">
        <v>14248</v>
      </c>
      <c r="S11" s="2">
        <v>14738</v>
      </c>
      <c r="T11" s="2">
        <v>14942</v>
      </c>
      <c r="U11" s="2">
        <v>15780</v>
      </c>
      <c r="V11" s="2">
        <v>15312</v>
      </c>
      <c r="W11" s="2">
        <v>14847</v>
      </c>
      <c r="X11" s="2">
        <v>15284</v>
      </c>
      <c r="Y11" s="2">
        <v>15501</v>
      </c>
      <c r="Z11" s="2">
        <v>15541</v>
      </c>
      <c r="AA11" s="2">
        <v>15793</v>
      </c>
      <c r="AB11" s="2">
        <v>16116</v>
      </c>
      <c r="AC11" s="2">
        <v>15792</v>
      </c>
      <c r="AD11" s="2">
        <v>15816</v>
      </c>
      <c r="AE11" s="2">
        <v>15826</v>
      </c>
      <c r="AF11" s="2">
        <v>15869</v>
      </c>
      <c r="AG11" s="2">
        <v>15894</v>
      </c>
      <c r="AH11" s="2">
        <v>15922</v>
      </c>
      <c r="AI11" s="2">
        <v>15942</v>
      </c>
      <c r="AJ11" s="2">
        <v>15970</v>
      </c>
      <c r="AK11" s="2">
        <v>15994</v>
      </c>
      <c r="AL11" s="2">
        <v>16023</v>
      </c>
      <c r="AM11" s="2">
        <v>16052</v>
      </c>
      <c r="AN11" s="2">
        <v>16082</v>
      </c>
      <c r="AO11" s="2">
        <v>16139</v>
      </c>
      <c r="AP11" s="2">
        <v>16180</v>
      </c>
      <c r="AQ11" s="2">
        <v>16221</v>
      </c>
      <c r="AR11" s="2">
        <v>16266</v>
      </c>
      <c r="AS11" s="2">
        <v>16309</v>
      </c>
      <c r="AT11" s="2">
        <v>16333</v>
      </c>
      <c r="AU11" s="2">
        <v>16358</v>
      </c>
      <c r="AV11" s="2">
        <v>16374</v>
      </c>
      <c r="AW11" s="2">
        <v>16367</v>
      </c>
      <c r="AX11" s="2">
        <v>16368</v>
      </c>
      <c r="AY11" s="2">
        <v>16365</v>
      </c>
      <c r="AZ11" s="2">
        <v>16358</v>
      </c>
      <c r="BA11" s="2">
        <v>16360</v>
      </c>
      <c r="BB11" s="2">
        <v>16363</v>
      </c>
      <c r="BC11" s="2">
        <v>16377</v>
      </c>
      <c r="BD11" s="2">
        <v>16408</v>
      </c>
      <c r="BE11" s="2">
        <v>16433</v>
      </c>
      <c r="BF11" s="2">
        <v>16459</v>
      </c>
      <c r="BG11" s="2">
        <v>16491</v>
      </c>
      <c r="BH11" s="2">
        <v>16524</v>
      </c>
      <c r="BI11" s="2">
        <v>16572</v>
      </c>
      <c r="BJ11" s="2">
        <v>16616</v>
      </c>
      <c r="BK11" s="2">
        <v>16659</v>
      </c>
      <c r="BL11" s="2">
        <v>16702</v>
      </c>
      <c r="BM11" s="2">
        <v>16756</v>
      </c>
      <c r="BN11" s="2">
        <v>16807</v>
      </c>
      <c r="BO11" s="2">
        <v>16847</v>
      </c>
      <c r="BP11" s="2">
        <v>16893</v>
      </c>
      <c r="BQ11" s="2">
        <v>16941</v>
      </c>
      <c r="BR11" s="2">
        <v>16978</v>
      </c>
      <c r="BS11" s="2">
        <v>17006</v>
      </c>
      <c r="BT11" s="2">
        <v>17048</v>
      </c>
      <c r="BU11" s="2">
        <v>17077</v>
      </c>
      <c r="BV11" s="2">
        <v>17115</v>
      </c>
      <c r="BW11" s="2">
        <v>17145</v>
      </c>
      <c r="BX11" s="2">
        <v>17169</v>
      </c>
      <c r="BY11" s="2">
        <v>17193</v>
      </c>
      <c r="BZ11" s="2">
        <v>17224</v>
      </c>
      <c r="CA11" s="2">
        <v>17246</v>
      </c>
      <c r="CB11" s="2">
        <v>17270</v>
      </c>
      <c r="CC11" s="2">
        <v>17291</v>
      </c>
    </row>
    <row r="12" spans="1:82" x14ac:dyDescent="0.25">
      <c r="A12" s="2" t="str">
        <f>"Extern migratiesaldo"</f>
        <v>Extern migratiesaldo</v>
      </c>
      <c r="B12" s="2">
        <v>273</v>
      </c>
      <c r="C12" s="2">
        <v>874</v>
      </c>
      <c r="D12" s="2">
        <v>159</v>
      </c>
      <c r="E12" s="2">
        <v>1159</v>
      </c>
      <c r="F12" s="2">
        <v>480</v>
      </c>
      <c r="G12" s="2">
        <v>613</v>
      </c>
      <c r="H12" s="2">
        <v>-153</v>
      </c>
      <c r="I12" s="2">
        <v>-506</v>
      </c>
      <c r="J12" s="2">
        <v>339</v>
      </c>
      <c r="K12" s="2">
        <v>588</v>
      </c>
      <c r="L12" s="2">
        <v>1259</v>
      </c>
      <c r="M12" s="2">
        <v>1504</v>
      </c>
      <c r="N12" s="2">
        <v>1972</v>
      </c>
      <c r="O12" s="2">
        <v>2156</v>
      </c>
      <c r="P12" s="2">
        <v>2058</v>
      </c>
      <c r="Q12" s="2">
        <v>2861</v>
      </c>
      <c r="R12" s="2">
        <v>3232</v>
      </c>
      <c r="S12" s="2">
        <v>2977</v>
      </c>
      <c r="T12" s="2">
        <v>4509</v>
      </c>
      <c r="U12" s="2">
        <v>5170</v>
      </c>
      <c r="V12" s="2">
        <v>4172</v>
      </c>
      <c r="W12" s="2">
        <v>3485</v>
      </c>
      <c r="X12" s="2">
        <v>2524</v>
      </c>
      <c r="Y12" s="2">
        <v>2278</v>
      </c>
      <c r="Z12" s="2">
        <v>2063</v>
      </c>
      <c r="AA12" s="2">
        <v>2891</v>
      </c>
      <c r="AB12" s="2">
        <v>2034</v>
      </c>
      <c r="AC12" s="2">
        <v>2489</v>
      </c>
      <c r="AD12" s="2">
        <v>2524</v>
      </c>
      <c r="AE12" s="2">
        <v>2587</v>
      </c>
      <c r="AF12" s="2">
        <v>2269</v>
      </c>
      <c r="AG12" s="2">
        <v>1969</v>
      </c>
      <c r="AH12" s="2">
        <v>1686</v>
      </c>
      <c r="AI12" s="2">
        <v>1442</v>
      </c>
      <c r="AJ12" s="2">
        <v>1202</v>
      </c>
      <c r="AK12" s="2">
        <v>1006</v>
      </c>
      <c r="AL12" s="2">
        <v>1049</v>
      </c>
      <c r="AM12" s="2">
        <v>1070</v>
      </c>
      <c r="AN12" s="2">
        <v>1079</v>
      </c>
      <c r="AO12" s="2">
        <v>1095</v>
      </c>
      <c r="AP12" s="2">
        <v>1180</v>
      </c>
      <c r="AQ12" s="2">
        <v>1261</v>
      </c>
      <c r="AR12" s="2">
        <v>1339</v>
      </c>
      <c r="AS12" s="2">
        <v>1415</v>
      </c>
      <c r="AT12" s="2">
        <v>1480</v>
      </c>
      <c r="AU12" s="2">
        <v>1478</v>
      </c>
      <c r="AV12" s="2">
        <v>1471</v>
      </c>
      <c r="AW12" s="2">
        <v>1469</v>
      </c>
      <c r="AX12" s="2">
        <v>1471</v>
      </c>
      <c r="AY12" s="2">
        <v>1469</v>
      </c>
      <c r="AZ12" s="2">
        <v>1472</v>
      </c>
      <c r="BA12" s="2">
        <v>1464</v>
      </c>
      <c r="BB12" s="2">
        <v>1465</v>
      </c>
      <c r="BC12" s="2">
        <v>1465</v>
      </c>
      <c r="BD12" s="2">
        <v>1464</v>
      </c>
      <c r="BE12" s="2">
        <v>1463</v>
      </c>
      <c r="BF12" s="2">
        <v>1460</v>
      </c>
      <c r="BG12" s="2">
        <v>1459</v>
      </c>
      <c r="BH12" s="2">
        <v>1455</v>
      </c>
      <c r="BI12" s="2">
        <v>1455</v>
      </c>
      <c r="BJ12" s="2">
        <v>1448</v>
      </c>
      <c r="BK12" s="2">
        <v>1453</v>
      </c>
      <c r="BL12" s="2">
        <v>1447</v>
      </c>
      <c r="BM12" s="2">
        <v>1441</v>
      </c>
      <c r="BN12" s="2">
        <v>1440</v>
      </c>
      <c r="BO12" s="2">
        <v>1435</v>
      </c>
      <c r="BP12" s="2">
        <v>1430</v>
      </c>
      <c r="BQ12" s="2">
        <v>1424</v>
      </c>
      <c r="BR12" s="2">
        <v>1420</v>
      </c>
      <c r="BS12" s="2">
        <v>1418</v>
      </c>
      <c r="BT12" s="2">
        <v>1410</v>
      </c>
      <c r="BU12" s="2">
        <v>1407</v>
      </c>
      <c r="BV12" s="2">
        <v>1403</v>
      </c>
      <c r="BW12" s="2">
        <v>1395</v>
      </c>
      <c r="BX12" s="2">
        <v>1392</v>
      </c>
      <c r="BY12" s="2">
        <v>1385</v>
      </c>
      <c r="BZ12" s="2">
        <v>1383</v>
      </c>
      <c r="CA12" s="2">
        <v>1387</v>
      </c>
      <c r="CB12" s="2">
        <v>1378</v>
      </c>
      <c r="CC12" s="2">
        <v>1378</v>
      </c>
    </row>
    <row r="13" spans="1:82" x14ac:dyDescent="0.25">
      <c r="A13" s="2" t="str">
        <f>"Externe immigratie"</f>
        <v>Externe immigratie</v>
      </c>
      <c r="B13" s="2">
        <v>8256</v>
      </c>
      <c r="C13" s="2">
        <v>7953</v>
      </c>
      <c r="D13" s="2">
        <v>7974</v>
      </c>
      <c r="E13" s="2">
        <v>8536</v>
      </c>
      <c r="F13" s="2">
        <v>7910</v>
      </c>
      <c r="G13" s="2">
        <v>7722</v>
      </c>
      <c r="H13" s="2">
        <v>7570</v>
      </c>
      <c r="I13" s="2">
        <v>8188</v>
      </c>
      <c r="J13" s="2">
        <v>8438</v>
      </c>
      <c r="K13" s="2">
        <v>8989</v>
      </c>
      <c r="L13" s="2">
        <v>10412</v>
      </c>
      <c r="M13" s="2">
        <v>10348</v>
      </c>
      <c r="N13" s="2">
        <v>10728</v>
      </c>
      <c r="O13" s="2">
        <v>11475</v>
      </c>
      <c r="P13" s="2">
        <v>12649</v>
      </c>
      <c r="Q13" s="2">
        <v>13724</v>
      </c>
      <c r="R13" s="2">
        <v>14636</v>
      </c>
      <c r="S13" s="2">
        <v>15556</v>
      </c>
      <c r="T13" s="2">
        <v>16127</v>
      </c>
      <c r="U13" s="2">
        <v>14367</v>
      </c>
      <c r="V13" s="2">
        <v>14041</v>
      </c>
      <c r="W13" s="2">
        <v>13767</v>
      </c>
      <c r="X13" s="2">
        <v>13609</v>
      </c>
      <c r="Y13" s="2">
        <v>13862</v>
      </c>
      <c r="Z13" s="2">
        <v>13406</v>
      </c>
      <c r="AA13" s="2">
        <v>14110</v>
      </c>
      <c r="AB13" s="2">
        <v>13396</v>
      </c>
      <c r="AC13" s="2">
        <v>14030</v>
      </c>
      <c r="AD13" s="2">
        <v>14236</v>
      </c>
      <c r="AE13" s="2">
        <v>14469</v>
      </c>
      <c r="AF13" s="2">
        <v>14326</v>
      </c>
      <c r="AG13" s="2">
        <v>14183</v>
      </c>
      <c r="AH13" s="2">
        <v>14042</v>
      </c>
      <c r="AI13" s="2">
        <v>13902</v>
      </c>
      <c r="AJ13" s="2">
        <v>13762</v>
      </c>
      <c r="AK13" s="2">
        <v>13648</v>
      </c>
      <c r="AL13" s="2">
        <v>13533</v>
      </c>
      <c r="AM13" s="2">
        <v>13420</v>
      </c>
      <c r="AN13" s="2">
        <v>13305</v>
      </c>
      <c r="AO13" s="2">
        <v>13195</v>
      </c>
      <c r="AP13" s="2">
        <v>13187</v>
      </c>
      <c r="AQ13" s="2">
        <v>13179</v>
      </c>
      <c r="AR13" s="2">
        <v>13167</v>
      </c>
      <c r="AS13" s="2">
        <v>13159</v>
      </c>
      <c r="AT13" s="2">
        <v>13149</v>
      </c>
      <c r="AU13" s="2">
        <v>13143</v>
      </c>
      <c r="AV13" s="2">
        <v>13133</v>
      </c>
      <c r="AW13" s="2">
        <v>13127</v>
      </c>
      <c r="AX13" s="2">
        <v>13117</v>
      </c>
      <c r="AY13" s="2">
        <v>13116</v>
      </c>
      <c r="AZ13" s="2">
        <v>13109</v>
      </c>
      <c r="BA13" s="2">
        <v>13104</v>
      </c>
      <c r="BB13" s="2">
        <v>13105</v>
      </c>
      <c r="BC13" s="2">
        <v>13108</v>
      </c>
      <c r="BD13" s="2">
        <v>13117</v>
      </c>
      <c r="BE13" s="2">
        <v>13120</v>
      </c>
      <c r="BF13" s="2">
        <v>13129</v>
      </c>
      <c r="BG13" s="2">
        <v>13144</v>
      </c>
      <c r="BH13" s="2">
        <v>13153</v>
      </c>
      <c r="BI13" s="2">
        <v>13174</v>
      </c>
      <c r="BJ13" s="2">
        <v>13187</v>
      </c>
      <c r="BK13" s="2">
        <v>13209</v>
      </c>
      <c r="BL13" s="2">
        <v>13229</v>
      </c>
      <c r="BM13" s="2">
        <v>13249</v>
      </c>
      <c r="BN13" s="2">
        <v>13268</v>
      </c>
      <c r="BO13" s="2">
        <v>13286</v>
      </c>
      <c r="BP13" s="2">
        <v>13303</v>
      </c>
      <c r="BQ13" s="2">
        <v>13321</v>
      </c>
      <c r="BR13" s="2">
        <v>13333</v>
      </c>
      <c r="BS13" s="2">
        <v>13351</v>
      </c>
      <c r="BT13" s="2">
        <v>13368</v>
      </c>
      <c r="BU13" s="2">
        <v>13382</v>
      </c>
      <c r="BV13" s="2">
        <v>13393</v>
      </c>
      <c r="BW13" s="2">
        <v>13404</v>
      </c>
      <c r="BX13" s="2">
        <v>13420</v>
      </c>
      <c r="BY13" s="2">
        <v>13431</v>
      </c>
      <c r="BZ13" s="2">
        <v>13444</v>
      </c>
      <c r="CA13" s="2">
        <v>13455</v>
      </c>
      <c r="CB13" s="2">
        <v>13465</v>
      </c>
      <c r="CC13" s="2">
        <v>13473</v>
      </c>
    </row>
    <row r="14" spans="1:82" x14ac:dyDescent="0.25">
      <c r="A14" s="2" t="str">
        <f>"Externe emigratie"</f>
        <v>Externe emigratie</v>
      </c>
      <c r="B14" s="2">
        <v>7983</v>
      </c>
      <c r="C14" s="2">
        <v>7079</v>
      </c>
      <c r="D14" s="2">
        <v>7815</v>
      </c>
      <c r="E14" s="2">
        <v>7377</v>
      </c>
      <c r="F14" s="2">
        <v>7430</v>
      </c>
      <c r="G14" s="2">
        <v>7109</v>
      </c>
      <c r="H14" s="2">
        <v>7723</v>
      </c>
      <c r="I14" s="2">
        <v>8694</v>
      </c>
      <c r="J14" s="2">
        <v>8099</v>
      </c>
      <c r="K14" s="2">
        <v>8401</v>
      </c>
      <c r="L14" s="2">
        <v>9153</v>
      </c>
      <c r="M14" s="2">
        <v>8844</v>
      </c>
      <c r="N14" s="2">
        <v>8756</v>
      </c>
      <c r="O14" s="2">
        <v>9319</v>
      </c>
      <c r="P14" s="2">
        <v>10591</v>
      </c>
      <c r="Q14" s="2">
        <v>10863</v>
      </c>
      <c r="R14" s="2">
        <v>11404</v>
      </c>
      <c r="S14" s="2">
        <v>12579</v>
      </c>
      <c r="T14" s="2">
        <v>11618</v>
      </c>
      <c r="U14" s="2">
        <v>9197</v>
      </c>
      <c r="V14" s="2">
        <v>9869</v>
      </c>
      <c r="W14" s="2">
        <v>10282</v>
      </c>
      <c r="X14" s="2">
        <v>11085</v>
      </c>
      <c r="Y14" s="2">
        <v>11584</v>
      </c>
      <c r="Z14" s="2">
        <v>11343</v>
      </c>
      <c r="AA14" s="2">
        <v>11219</v>
      </c>
      <c r="AB14" s="2">
        <v>11362</v>
      </c>
      <c r="AC14" s="2">
        <v>11541</v>
      </c>
      <c r="AD14" s="2">
        <v>11712</v>
      </c>
      <c r="AE14" s="2">
        <v>11882</v>
      </c>
      <c r="AF14" s="2">
        <v>12057</v>
      </c>
      <c r="AG14" s="2">
        <v>12214</v>
      </c>
      <c r="AH14" s="2">
        <v>12356</v>
      </c>
      <c r="AI14" s="2">
        <v>12460</v>
      </c>
      <c r="AJ14" s="2">
        <v>12560</v>
      </c>
      <c r="AK14" s="2">
        <v>12642</v>
      </c>
      <c r="AL14" s="2">
        <v>12484</v>
      </c>
      <c r="AM14" s="2">
        <v>12350</v>
      </c>
      <c r="AN14" s="2">
        <v>12226</v>
      </c>
      <c r="AO14" s="2">
        <v>12100</v>
      </c>
      <c r="AP14" s="2">
        <v>12007</v>
      </c>
      <c r="AQ14" s="2">
        <v>11918</v>
      </c>
      <c r="AR14" s="2">
        <v>11828</v>
      </c>
      <c r="AS14" s="2">
        <v>11744</v>
      </c>
      <c r="AT14" s="2">
        <v>11669</v>
      </c>
      <c r="AU14" s="2">
        <v>11665</v>
      </c>
      <c r="AV14" s="2">
        <v>11662</v>
      </c>
      <c r="AW14" s="2">
        <v>11658</v>
      </c>
      <c r="AX14" s="2">
        <v>11646</v>
      </c>
      <c r="AY14" s="2">
        <v>11647</v>
      </c>
      <c r="AZ14" s="2">
        <v>11637</v>
      </c>
      <c r="BA14" s="2">
        <v>11640</v>
      </c>
      <c r="BB14" s="2">
        <v>11640</v>
      </c>
      <c r="BC14" s="2">
        <v>11643</v>
      </c>
      <c r="BD14" s="2">
        <v>11653</v>
      </c>
      <c r="BE14" s="2">
        <v>11657</v>
      </c>
      <c r="BF14" s="2">
        <v>11669</v>
      </c>
      <c r="BG14" s="2">
        <v>11685</v>
      </c>
      <c r="BH14" s="2">
        <v>11698</v>
      </c>
      <c r="BI14" s="2">
        <v>11719</v>
      </c>
      <c r="BJ14" s="2">
        <v>11739</v>
      </c>
      <c r="BK14" s="2">
        <v>11756</v>
      </c>
      <c r="BL14" s="2">
        <v>11782</v>
      </c>
      <c r="BM14" s="2">
        <v>11808</v>
      </c>
      <c r="BN14" s="2">
        <v>11828</v>
      </c>
      <c r="BO14" s="2">
        <v>11851</v>
      </c>
      <c r="BP14" s="2">
        <v>11873</v>
      </c>
      <c r="BQ14" s="2">
        <v>11897</v>
      </c>
      <c r="BR14" s="2">
        <v>11913</v>
      </c>
      <c r="BS14" s="2">
        <v>11933</v>
      </c>
      <c r="BT14" s="2">
        <v>11958</v>
      </c>
      <c r="BU14" s="2">
        <v>11975</v>
      </c>
      <c r="BV14" s="2">
        <v>11990</v>
      </c>
      <c r="BW14" s="2">
        <v>12009</v>
      </c>
      <c r="BX14" s="2">
        <v>12028</v>
      </c>
      <c r="BY14" s="2">
        <v>12046</v>
      </c>
      <c r="BZ14" s="2">
        <v>12061</v>
      </c>
      <c r="CA14" s="2">
        <v>12068</v>
      </c>
      <c r="CB14" s="2">
        <v>12087</v>
      </c>
      <c r="CC14" s="2">
        <v>12095</v>
      </c>
    </row>
    <row r="15" spans="1:82" x14ac:dyDescent="0.25">
      <c r="A15" s="2" t="str">
        <f>"Toename van de bevolking"</f>
        <v>Toename van de bevolking</v>
      </c>
      <c r="B15" s="2">
        <v>2940</v>
      </c>
      <c r="C15" s="2">
        <v>2838</v>
      </c>
      <c r="D15" s="2">
        <v>844</v>
      </c>
      <c r="E15" s="2">
        <v>194</v>
      </c>
      <c r="F15" s="2">
        <v>-929</v>
      </c>
      <c r="G15" s="2">
        <v>-557</v>
      </c>
      <c r="H15" s="2">
        <v>-1767</v>
      </c>
      <c r="I15" s="2">
        <v>-2562</v>
      </c>
      <c r="J15" s="2">
        <v>-1240</v>
      </c>
      <c r="K15" s="2">
        <v>193</v>
      </c>
      <c r="L15" s="2">
        <v>1296</v>
      </c>
      <c r="M15" s="2">
        <v>589</v>
      </c>
      <c r="N15" s="2">
        <v>1369</v>
      </c>
      <c r="O15" s="2">
        <v>3180</v>
      </c>
      <c r="P15" s="2">
        <v>3690</v>
      </c>
      <c r="Q15" s="2">
        <v>4715</v>
      </c>
      <c r="R15" s="2">
        <v>5119</v>
      </c>
      <c r="S15" s="2">
        <v>4126</v>
      </c>
      <c r="T15" s="2">
        <v>5298</v>
      </c>
      <c r="U15" s="2">
        <v>6831</v>
      </c>
      <c r="V15" s="2">
        <v>5904</v>
      </c>
      <c r="W15" s="2">
        <v>5459</v>
      </c>
      <c r="X15" s="2">
        <v>3235</v>
      </c>
      <c r="Y15" s="2">
        <v>3384</v>
      </c>
      <c r="Z15" s="2">
        <v>1981</v>
      </c>
      <c r="AA15" s="2">
        <v>2486</v>
      </c>
      <c r="AB15" s="2">
        <v>2194</v>
      </c>
      <c r="AC15" s="2">
        <v>2408</v>
      </c>
      <c r="AD15" s="2">
        <v>2644</v>
      </c>
      <c r="AE15" s="2">
        <v>2914</v>
      </c>
      <c r="AF15" s="2">
        <v>2749</v>
      </c>
      <c r="AG15" s="2">
        <v>2617</v>
      </c>
      <c r="AH15" s="2">
        <v>2490</v>
      </c>
      <c r="AI15" s="2">
        <v>2391</v>
      </c>
      <c r="AJ15" s="2">
        <v>2305</v>
      </c>
      <c r="AK15" s="2">
        <v>2270</v>
      </c>
      <c r="AL15" s="2">
        <v>2476</v>
      </c>
      <c r="AM15" s="2">
        <v>2638</v>
      </c>
      <c r="AN15" s="2">
        <v>2786</v>
      </c>
      <c r="AO15" s="2">
        <v>2924</v>
      </c>
      <c r="AP15" s="2">
        <v>2928</v>
      </c>
      <c r="AQ15" s="2">
        <v>2884</v>
      </c>
      <c r="AR15" s="2">
        <v>2825</v>
      </c>
      <c r="AS15" s="2">
        <v>2740</v>
      </c>
      <c r="AT15" s="2">
        <v>2638</v>
      </c>
      <c r="AU15" s="2">
        <v>2455</v>
      </c>
      <c r="AV15" s="2">
        <v>2263</v>
      </c>
      <c r="AW15" s="2">
        <v>2092</v>
      </c>
      <c r="AX15" s="2">
        <v>1880</v>
      </c>
      <c r="AY15" s="2">
        <v>1701</v>
      </c>
      <c r="AZ15" s="2">
        <v>1511</v>
      </c>
      <c r="BA15" s="2">
        <v>1343</v>
      </c>
      <c r="BB15" s="2">
        <v>1202</v>
      </c>
      <c r="BC15" s="2">
        <v>1069</v>
      </c>
      <c r="BD15" s="2">
        <v>961</v>
      </c>
      <c r="BE15" s="2">
        <v>892</v>
      </c>
      <c r="BF15" s="2">
        <v>847</v>
      </c>
      <c r="BG15" s="2">
        <v>820</v>
      </c>
      <c r="BH15" s="2">
        <v>841</v>
      </c>
      <c r="BI15" s="2">
        <v>867</v>
      </c>
      <c r="BJ15" s="2">
        <v>907</v>
      </c>
      <c r="BK15" s="2">
        <v>981</v>
      </c>
      <c r="BL15" s="2">
        <v>1058</v>
      </c>
      <c r="BM15" s="2">
        <v>1138</v>
      </c>
      <c r="BN15" s="2">
        <v>1235</v>
      </c>
      <c r="BO15" s="2">
        <v>1342</v>
      </c>
      <c r="BP15" s="2">
        <v>1438</v>
      </c>
      <c r="BQ15" s="2">
        <v>1529</v>
      </c>
      <c r="BR15" s="2">
        <v>1636</v>
      </c>
      <c r="BS15" s="2">
        <v>1742</v>
      </c>
      <c r="BT15" s="2">
        <v>1818</v>
      </c>
      <c r="BU15" s="2">
        <v>1897</v>
      </c>
      <c r="BV15" s="2">
        <v>1961</v>
      </c>
      <c r="BW15" s="2">
        <v>2026</v>
      </c>
      <c r="BX15" s="2">
        <v>2090</v>
      </c>
      <c r="BY15" s="2">
        <v>2142</v>
      </c>
      <c r="BZ15" s="2">
        <v>2189</v>
      </c>
      <c r="CA15" s="2">
        <v>2236</v>
      </c>
      <c r="CB15" s="2">
        <v>2258</v>
      </c>
      <c r="CC15" s="2">
        <v>2297</v>
      </c>
    </row>
    <row r="16" spans="1:82" x14ac:dyDescent="0.25">
      <c r="A16" s="2" t="str">
        <f>"Statistische aanpassing"</f>
        <v>Statistische aanpassing</v>
      </c>
      <c r="B16" s="2">
        <v>-24</v>
      </c>
      <c r="C16" s="2">
        <v>-156</v>
      </c>
      <c r="D16" s="2">
        <v>-139</v>
      </c>
      <c r="E16" s="2">
        <v>-184</v>
      </c>
      <c r="F16" s="2">
        <v>-959</v>
      </c>
      <c r="G16" s="2">
        <v>143</v>
      </c>
      <c r="H16" s="2">
        <v>203</v>
      </c>
      <c r="I16" s="2">
        <v>206</v>
      </c>
      <c r="J16" s="2">
        <v>280</v>
      </c>
      <c r="K16" s="2">
        <v>163</v>
      </c>
      <c r="L16" s="2">
        <v>-77</v>
      </c>
      <c r="M16" s="2">
        <v>75</v>
      </c>
      <c r="N16" s="2">
        <v>125</v>
      </c>
      <c r="O16" s="2">
        <v>-105</v>
      </c>
      <c r="P16" s="2">
        <v>114</v>
      </c>
      <c r="Q16" s="2">
        <v>50</v>
      </c>
      <c r="R16" s="2">
        <v>134</v>
      </c>
      <c r="S16" s="2">
        <v>213</v>
      </c>
      <c r="T16" s="2">
        <v>146</v>
      </c>
      <c r="U16" s="2">
        <v>573</v>
      </c>
      <c r="V16" s="2">
        <v>8</v>
      </c>
      <c r="W16" s="2">
        <v>105</v>
      </c>
      <c r="X16" s="2">
        <v>47</v>
      </c>
      <c r="Y16" s="2">
        <v>-66</v>
      </c>
      <c r="Z16" s="2">
        <v>-184</v>
      </c>
      <c r="AA16" s="2">
        <v>-81</v>
      </c>
      <c r="AB16" s="2">
        <v>-111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</row>
    <row r="17" spans="1:82" ht="15.75" thickBot="1" x14ac:dyDescent="0.3">
      <c r="A17" s="3" t="str">
        <f>"Bevolking op 31/12"</f>
        <v>Bevolking op 31/12</v>
      </c>
      <c r="B17" s="3">
        <v>1283252</v>
      </c>
      <c r="C17" s="3">
        <v>1285934</v>
      </c>
      <c r="D17" s="3">
        <v>1286639</v>
      </c>
      <c r="E17" s="3">
        <v>1286649</v>
      </c>
      <c r="F17" s="3">
        <v>1284761</v>
      </c>
      <c r="G17" s="3">
        <v>1284347</v>
      </c>
      <c r="H17" s="3">
        <v>1282783</v>
      </c>
      <c r="I17" s="3">
        <v>1280427</v>
      </c>
      <c r="J17" s="3">
        <v>1279467</v>
      </c>
      <c r="K17" s="3">
        <v>1279823</v>
      </c>
      <c r="L17" s="3">
        <v>1281042</v>
      </c>
      <c r="M17" s="3">
        <v>1281706</v>
      </c>
      <c r="N17" s="3">
        <v>1283200</v>
      </c>
      <c r="O17" s="3">
        <v>1286275</v>
      </c>
      <c r="P17" s="3">
        <v>1290079</v>
      </c>
      <c r="Q17" s="3">
        <v>1294844</v>
      </c>
      <c r="R17" s="3">
        <v>1300097</v>
      </c>
      <c r="S17" s="3">
        <v>1304436</v>
      </c>
      <c r="T17" s="3">
        <v>1309880</v>
      </c>
      <c r="U17" s="3">
        <v>1317284</v>
      </c>
      <c r="V17" s="3">
        <v>1323196</v>
      </c>
      <c r="W17" s="3">
        <v>1328760</v>
      </c>
      <c r="X17" s="3">
        <v>1332042</v>
      </c>
      <c r="Y17" s="3">
        <v>1335360</v>
      </c>
      <c r="Z17" s="3">
        <v>1337157</v>
      </c>
      <c r="AA17" s="3">
        <v>1339562</v>
      </c>
      <c r="AB17" s="3">
        <v>1341645</v>
      </c>
      <c r="AC17" s="3">
        <v>1344053</v>
      </c>
      <c r="AD17" s="3">
        <v>1346697</v>
      </c>
      <c r="AE17" s="3">
        <v>1349611</v>
      </c>
      <c r="AF17" s="3">
        <v>1352360</v>
      </c>
      <c r="AG17" s="3">
        <v>1354977</v>
      </c>
      <c r="AH17" s="3">
        <v>1357467</v>
      </c>
      <c r="AI17" s="3">
        <v>1359858</v>
      </c>
      <c r="AJ17" s="3">
        <v>1362163</v>
      </c>
      <c r="AK17" s="3">
        <v>1364433</v>
      </c>
      <c r="AL17" s="3">
        <v>1366909</v>
      </c>
      <c r="AM17" s="3">
        <v>1369547</v>
      </c>
      <c r="AN17" s="3">
        <v>1372333</v>
      </c>
      <c r="AO17" s="3">
        <v>1375257</v>
      </c>
      <c r="AP17" s="3">
        <v>1378185</v>
      </c>
      <c r="AQ17" s="3">
        <v>1381069</v>
      </c>
      <c r="AR17" s="3">
        <v>1383894</v>
      </c>
      <c r="AS17" s="3">
        <v>1386634</v>
      </c>
      <c r="AT17" s="3">
        <v>1389272</v>
      </c>
      <c r="AU17" s="3">
        <v>1391727</v>
      </c>
      <c r="AV17" s="3">
        <v>1393990</v>
      </c>
      <c r="AW17" s="3">
        <v>1396082</v>
      </c>
      <c r="AX17" s="3">
        <v>1397962</v>
      </c>
      <c r="AY17" s="3">
        <v>1399663</v>
      </c>
      <c r="AZ17" s="3">
        <v>1401174</v>
      </c>
      <c r="BA17" s="3">
        <v>1402517</v>
      </c>
      <c r="BB17" s="3">
        <v>1403719</v>
      </c>
      <c r="BC17" s="3">
        <v>1404788</v>
      </c>
      <c r="BD17" s="3">
        <v>1405749</v>
      </c>
      <c r="BE17" s="3">
        <v>1406641</v>
      </c>
      <c r="BF17" s="3">
        <v>1407488</v>
      </c>
      <c r="BG17" s="3">
        <v>1408308</v>
      </c>
      <c r="BH17" s="3">
        <v>1409149</v>
      </c>
      <c r="BI17" s="3">
        <v>1410016</v>
      </c>
      <c r="BJ17" s="3">
        <v>1410923</v>
      </c>
      <c r="BK17" s="3">
        <v>1411904</v>
      </c>
      <c r="BL17" s="3">
        <v>1412962</v>
      </c>
      <c r="BM17" s="3">
        <v>1414100</v>
      </c>
      <c r="BN17" s="3">
        <v>1415335</v>
      </c>
      <c r="BO17" s="3">
        <v>1416677</v>
      </c>
      <c r="BP17" s="3">
        <v>1418115</v>
      </c>
      <c r="BQ17" s="3">
        <v>1419644</v>
      </c>
      <c r="BR17" s="3">
        <v>1421280</v>
      </c>
      <c r="BS17" s="3">
        <v>1423022</v>
      </c>
      <c r="BT17" s="3">
        <v>1424840</v>
      </c>
      <c r="BU17" s="3">
        <v>1426737</v>
      </c>
      <c r="BV17" s="3">
        <v>1428698</v>
      </c>
      <c r="BW17" s="3">
        <v>1430724</v>
      </c>
      <c r="BX17" s="3">
        <v>1432814</v>
      </c>
      <c r="BY17" s="3">
        <v>1434956</v>
      </c>
      <c r="BZ17" s="3">
        <v>1437145</v>
      </c>
      <c r="CA17" s="3">
        <v>1439381</v>
      </c>
      <c r="CB17" s="3">
        <v>1441639</v>
      </c>
      <c r="CC17" s="3">
        <v>1443936</v>
      </c>
    </row>
    <row r="18" spans="1:82" x14ac:dyDescent="0.25">
      <c r="A18" t="s">
        <v>3</v>
      </c>
    </row>
    <row r="20" spans="1:82" x14ac:dyDescent="0.25">
      <c r="A20" s="1" t="s">
        <v>25</v>
      </c>
    </row>
    <row r="21" spans="1:82" x14ac:dyDescent="0.25">
      <c r="A21" t="s">
        <v>1</v>
      </c>
    </row>
    <row r="22" spans="1:82" ht="15.75" thickBot="1" x14ac:dyDescent="0.3">
      <c r="A22" t="s">
        <v>2</v>
      </c>
    </row>
    <row r="23" spans="1:82" x14ac:dyDescent="0.25">
      <c r="A23" s="4"/>
      <c r="B23" s="5" t="str">
        <f>"1991"</f>
        <v>1991</v>
      </c>
      <c r="C23" s="5" t="str">
        <f>"1992"</f>
        <v>1992</v>
      </c>
      <c r="D23" s="5" t="str">
        <f>"1993"</f>
        <v>1993</v>
      </c>
      <c r="E23" s="5" t="str">
        <f>"1994"</f>
        <v>1994</v>
      </c>
      <c r="F23" s="5" t="str">
        <f>"1995"</f>
        <v>1995</v>
      </c>
      <c r="G23" s="5" t="str">
        <f>"1996"</f>
        <v>1996</v>
      </c>
      <c r="H23" s="5" t="str">
        <f>"1997"</f>
        <v>1997</v>
      </c>
      <c r="I23" s="5" t="str">
        <f>"1998"</f>
        <v>1998</v>
      </c>
      <c r="J23" s="5" t="str">
        <f>"1999"</f>
        <v>1999</v>
      </c>
      <c r="K23" s="5" t="str">
        <f>"2000"</f>
        <v>2000</v>
      </c>
      <c r="L23" s="5" t="str">
        <f>"2001"</f>
        <v>2001</v>
      </c>
      <c r="M23" s="5" t="str">
        <f>"2002"</f>
        <v>2002</v>
      </c>
      <c r="N23" s="5" t="str">
        <f>"2003"</f>
        <v>2003</v>
      </c>
      <c r="O23" s="5" t="str">
        <f>"2004"</f>
        <v>2004</v>
      </c>
      <c r="P23" s="5" t="str">
        <f>"2005"</f>
        <v>2005</v>
      </c>
      <c r="Q23" s="5" t="str">
        <f>"2006"</f>
        <v>2006</v>
      </c>
      <c r="R23" s="5" t="str">
        <f>"2007"</f>
        <v>2007</v>
      </c>
      <c r="S23" s="5" t="str">
        <f>"2008"</f>
        <v>2008</v>
      </c>
      <c r="T23" s="5" t="str">
        <f>"2009"</f>
        <v>2009</v>
      </c>
      <c r="U23" s="5" t="str">
        <f>"2010"</f>
        <v>2010</v>
      </c>
      <c r="V23" s="5" t="str">
        <f>"2011"</f>
        <v>2011</v>
      </c>
      <c r="W23" s="5" t="str">
        <f>"2012"</f>
        <v>2012</v>
      </c>
      <c r="X23" s="5" t="str">
        <f>"2013"</f>
        <v>2013</v>
      </c>
      <c r="Y23" s="5" t="str">
        <f>"2014"</f>
        <v>2014</v>
      </c>
      <c r="Z23" s="5" t="str">
        <f>"2015"</f>
        <v>2015</v>
      </c>
      <c r="AA23" s="5" t="str">
        <f>"2016"</f>
        <v>2016</v>
      </c>
      <c r="AB23" s="5" t="str">
        <f>"2017"</f>
        <v>2017</v>
      </c>
      <c r="AC23" s="5" t="str">
        <f>"2018"</f>
        <v>2018</v>
      </c>
      <c r="AD23" s="5" t="str">
        <f>"2019"</f>
        <v>2019</v>
      </c>
      <c r="AE23" s="5" t="str">
        <f>"2020"</f>
        <v>2020</v>
      </c>
      <c r="AF23" s="5" t="str">
        <f>"2021"</f>
        <v>2021</v>
      </c>
      <c r="AG23" s="5" t="str">
        <f>"2022"</f>
        <v>2022</v>
      </c>
      <c r="AH23" s="5" t="str">
        <f>"2023"</f>
        <v>2023</v>
      </c>
      <c r="AI23" s="5" t="str">
        <f>"2024"</f>
        <v>2024</v>
      </c>
      <c r="AJ23" s="5" t="str">
        <f>"2025"</f>
        <v>2025</v>
      </c>
      <c r="AK23" s="5" t="str">
        <f>"2026"</f>
        <v>2026</v>
      </c>
      <c r="AL23" s="5" t="str">
        <f>"2027"</f>
        <v>2027</v>
      </c>
      <c r="AM23" s="5" t="str">
        <f>"2028"</f>
        <v>2028</v>
      </c>
      <c r="AN23" s="5" t="str">
        <f>"2029"</f>
        <v>2029</v>
      </c>
      <c r="AO23" s="5" t="str">
        <f>"2030"</f>
        <v>2030</v>
      </c>
      <c r="AP23" s="5" t="str">
        <f>"2031"</f>
        <v>2031</v>
      </c>
      <c r="AQ23" s="5" t="str">
        <f>"2032"</f>
        <v>2032</v>
      </c>
      <c r="AR23" s="5" t="str">
        <f>"2033"</f>
        <v>2033</v>
      </c>
      <c r="AS23" s="5" t="str">
        <f>"2034"</f>
        <v>2034</v>
      </c>
      <c r="AT23" s="5" t="str">
        <f>"2035"</f>
        <v>2035</v>
      </c>
      <c r="AU23" s="5" t="str">
        <f>"2036"</f>
        <v>2036</v>
      </c>
      <c r="AV23" s="5" t="str">
        <f>"2037"</f>
        <v>2037</v>
      </c>
      <c r="AW23" s="5" t="str">
        <f>"2038"</f>
        <v>2038</v>
      </c>
      <c r="AX23" s="5" t="str">
        <f>"2039"</f>
        <v>2039</v>
      </c>
      <c r="AY23" s="5" t="str">
        <f>"2040"</f>
        <v>2040</v>
      </c>
      <c r="AZ23" s="5" t="str">
        <f>"2041"</f>
        <v>2041</v>
      </c>
      <c r="BA23" s="5" t="str">
        <f>"2042"</f>
        <v>2042</v>
      </c>
      <c r="BB23" s="5" t="str">
        <f>"2043"</f>
        <v>2043</v>
      </c>
      <c r="BC23" s="5" t="str">
        <f>"2044"</f>
        <v>2044</v>
      </c>
      <c r="BD23" s="5" t="str">
        <f>"2045"</f>
        <v>2045</v>
      </c>
      <c r="BE23" s="5" t="str">
        <f>"2046"</f>
        <v>2046</v>
      </c>
      <c r="BF23" s="5" t="str">
        <f>"2047"</f>
        <v>2047</v>
      </c>
      <c r="BG23" s="5" t="str">
        <f>"2048"</f>
        <v>2048</v>
      </c>
      <c r="BH23" s="5" t="str">
        <f>"2049"</f>
        <v>2049</v>
      </c>
      <c r="BI23" s="5" t="str">
        <f>"2050"</f>
        <v>2050</v>
      </c>
      <c r="BJ23" s="5" t="str">
        <f>"2051"</f>
        <v>2051</v>
      </c>
      <c r="BK23" s="5" t="str">
        <f>"2052"</f>
        <v>2052</v>
      </c>
      <c r="BL23" s="5" t="str">
        <f>"2053"</f>
        <v>2053</v>
      </c>
      <c r="BM23" s="5" t="str">
        <f>"2054"</f>
        <v>2054</v>
      </c>
      <c r="BN23" s="5" t="str">
        <f>"2055"</f>
        <v>2055</v>
      </c>
      <c r="BO23" s="5" t="str">
        <f>"2056"</f>
        <v>2056</v>
      </c>
      <c r="BP23" s="5" t="str">
        <f>"2057"</f>
        <v>2057</v>
      </c>
      <c r="BQ23" s="5" t="str">
        <f>"2058"</f>
        <v>2058</v>
      </c>
      <c r="BR23" s="5" t="str">
        <f>"2059"</f>
        <v>2059</v>
      </c>
      <c r="BS23" s="5" t="str">
        <f>"2060"</f>
        <v>2060</v>
      </c>
      <c r="BT23" s="5" t="str">
        <f>"2061"</f>
        <v>2061</v>
      </c>
      <c r="BU23" s="5" t="str">
        <f>"2062"</f>
        <v>2062</v>
      </c>
      <c r="BV23" s="5" t="str">
        <f>"2063"</f>
        <v>2063</v>
      </c>
      <c r="BW23" s="5" t="str">
        <f>"2064"</f>
        <v>2064</v>
      </c>
      <c r="BX23" s="5" t="str">
        <f>"2065"</f>
        <v>2065</v>
      </c>
      <c r="BY23" s="5" t="str">
        <f>"2066"</f>
        <v>2066</v>
      </c>
      <c r="BZ23" s="5" t="str">
        <f>"2067"</f>
        <v>2067</v>
      </c>
      <c r="CA23" s="5" t="str">
        <f>"2068"</f>
        <v>2068</v>
      </c>
      <c r="CB23" s="5" t="str">
        <f>"2069"</f>
        <v>2069</v>
      </c>
      <c r="CC23" s="5" t="str">
        <f>"2070"</f>
        <v>2070</v>
      </c>
      <c r="CD23" s="1"/>
    </row>
    <row r="24" spans="1:82" x14ac:dyDescent="0.25">
      <c r="A24" s="2" t="str">
        <f>"Bevolking op 01/01"</f>
        <v>Bevolking op 01/01</v>
      </c>
      <c r="B24" s="2">
        <v>617336</v>
      </c>
      <c r="C24" s="2">
        <v>618823</v>
      </c>
      <c r="D24" s="2">
        <v>620083</v>
      </c>
      <c r="E24" s="2">
        <v>620465</v>
      </c>
      <c r="F24" s="2">
        <v>620596</v>
      </c>
      <c r="G24" s="2">
        <v>619558</v>
      </c>
      <c r="H24" s="2">
        <v>619304</v>
      </c>
      <c r="I24" s="2">
        <v>618501</v>
      </c>
      <c r="J24" s="2">
        <v>617301</v>
      </c>
      <c r="K24" s="2">
        <v>616699</v>
      </c>
      <c r="L24" s="2">
        <v>616777</v>
      </c>
      <c r="M24" s="2">
        <v>617483</v>
      </c>
      <c r="N24" s="2">
        <v>618023</v>
      </c>
      <c r="O24" s="2">
        <v>618867</v>
      </c>
      <c r="P24" s="2">
        <v>620445</v>
      </c>
      <c r="Q24" s="2">
        <v>622270</v>
      </c>
      <c r="R24" s="2">
        <v>624773</v>
      </c>
      <c r="S24" s="2">
        <v>627348</v>
      </c>
      <c r="T24" s="2">
        <v>629650</v>
      </c>
      <c r="U24" s="2">
        <v>632762</v>
      </c>
      <c r="V24" s="2">
        <v>636990</v>
      </c>
      <c r="W24" s="2">
        <v>639989</v>
      </c>
      <c r="X24" s="2">
        <v>643075</v>
      </c>
      <c r="Y24" s="2">
        <v>645307</v>
      </c>
      <c r="Z24" s="2">
        <v>647637</v>
      </c>
      <c r="AA24" s="2">
        <v>649086</v>
      </c>
      <c r="AB24" s="2">
        <v>650716</v>
      </c>
      <c r="AC24" s="2">
        <v>652343</v>
      </c>
      <c r="AD24" s="2">
        <v>654050</v>
      </c>
      <c r="AE24" s="2">
        <v>655896</v>
      </c>
      <c r="AF24" s="2">
        <v>657854</v>
      </c>
      <c r="AG24" s="2">
        <v>659711</v>
      </c>
      <c r="AH24" s="2">
        <v>661478</v>
      </c>
      <c r="AI24" s="2">
        <v>663161</v>
      </c>
      <c r="AJ24" s="2">
        <v>664773</v>
      </c>
      <c r="AK24" s="2">
        <v>666313</v>
      </c>
      <c r="AL24" s="2">
        <v>667823</v>
      </c>
      <c r="AM24" s="2">
        <v>669428</v>
      </c>
      <c r="AN24" s="2">
        <v>671107</v>
      </c>
      <c r="AO24" s="2">
        <v>672854</v>
      </c>
      <c r="AP24" s="2">
        <v>674669</v>
      </c>
      <c r="AQ24" s="2">
        <v>676479</v>
      </c>
      <c r="AR24" s="2">
        <v>678264</v>
      </c>
      <c r="AS24" s="2">
        <v>680034</v>
      </c>
      <c r="AT24" s="2">
        <v>681772</v>
      </c>
      <c r="AU24" s="2">
        <v>683472</v>
      </c>
      <c r="AV24" s="2">
        <v>685098</v>
      </c>
      <c r="AW24" s="2">
        <v>686655</v>
      </c>
      <c r="AX24" s="2">
        <v>688139</v>
      </c>
      <c r="AY24" s="2">
        <v>689534</v>
      </c>
      <c r="AZ24" s="2">
        <v>690862</v>
      </c>
      <c r="BA24" s="2">
        <v>692111</v>
      </c>
      <c r="BB24" s="2">
        <v>693296</v>
      </c>
      <c r="BC24" s="2">
        <v>694428</v>
      </c>
      <c r="BD24" s="2">
        <v>695509</v>
      </c>
      <c r="BE24" s="2">
        <v>696536</v>
      </c>
      <c r="BF24" s="2">
        <v>697538</v>
      </c>
      <c r="BG24" s="2">
        <v>698519</v>
      </c>
      <c r="BH24" s="2">
        <v>699486</v>
      </c>
      <c r="BI24" s="2">
        <v>700467</v>
      </c>
      <c r="BJ24" s="2">
        <v>701456</v>
      </c>
      <c r="BK24" s="2">
        <v>702462</v>
      </c>
      <c r="BL24" s="2">
        <v>703495</v>
      </c>
      <c r="BM24" s="2">
        <v>704563</v>
      </c>
      <c r="BN24" s="2">
        <v>705673</v>
      </c>
      <c r="BO24" s="2">
        <v>706823</v>
      </c>
      <c r="BP24" s="2">
        <v>708018</v>
      </c>
      <c r="BQ24" s="2">
        <v>709256</v>
      </c>
      <c r="BR24" s="2">
        <v>710536</v>
      </c>
      <c r="BS24" s="2">
        <v>711866</v>
      </c>
      <c r="BT24" s="2">
        <v>713230</v>
      </c>
      <c r="BU24" s="2">
        <v>714632</v>
      </c>
      <c r="BV24" s="2">
        <v>716068</v>
      </c>
      <c r="BW24" s="2">
        <v>717527</v>
      </c>
      <c r="BX24" s="2">
        <v>719019</v>
      </c>
      <c r="BY24" s="2">
        <v>720535</v>
      </c>
      <c r="BZ24" s="2">
        <v>722076</v>
      </c>
      <c r="CA24" s="2">
        <v>723629</v>
      </c>
      <c r="CB24" s="2">
        <v>725198</v>
      </c>
      <c r="CC24" s="2">
        <v>726773</v>
      </c>
    </row>
    <row r="25" spans="1:82" x14ac:dyDescent="0.25">
      <c r="A25" s="2" t="str">
        <f>"Natuurlijk saldo"</f>
        <v>Natuurlijk saldo</v>
      </c>
      <c r="B25" s="2">
        <v>689</v>
      </c>
      <c r="C25" s="2">
        <v>351</v>
      </c>
      <c r="D25" s="2">
        <v>-36</v>
      </c>
      <c r="E25" s="2">
        <v>-86</v>
      </c>
      <c r="F25" s="2">
        <v>-226</v>
      </c>
      <c r="G25" s="2">
        <v>-87</v>
      </c>
      <c r="H25" s="2">
        <v>-134</v>
      </c>
      <c r="I25" s="2">
        <v>-72</v>
      </c>
      <c r="J25" s="2">
        <v>-204</v>
      </c>
      <c r="K25" s="2">
        <v>35</v>
      </c>
      <c r="L25" s="2">
        <v>272</v>
      </c>
      <c r="M25" s="2">
        <v>-234</v>
      </c>
      <c r="N25" s="2">
        <v>-361</v>
      </c>
      <c r="O25" s="2">
        <v>67</v>
      </c>
      <c r="P25" s="2">
        <v>167</v>
      </c>
      <c r="Q25" s="2">
        <v>435</v>
      </c>
      <c r="R25" s="2">
        <v>646</v>
      </c>
      <c r="S25" s="2">
        <v>396</v>
      </c>
      <c r="T25" s="2">
        <v>556</v>
      </c>
      <c r="U25" s="2">
        <v>441</v>
      </c>
      <c r="V25" s="2">
        <v>468</v>
      </c>
      <c r="W25" s="2">
        <v>72</v>
      </c>
      <c r="X25" s="2">
        <v>94</v>
      </c>
      <c r="Y25" s="2">
        <v>477</v>
      </c>
      <c r="Z25" s="2">
        <v>-62</v>
      </c>
      <c r="AA25" s="2">
        <v>-374</v>
      </c>
      <c r="AB25" s="2">
        <v>-70</v>
      </c>
      <c r="AC25" s="2">
        <v>-199</v>
      </c>
      <c r="AD25" s="2">
        <v>-107</v>
      </c>
      <c r="AE25" s="2">
        <v>-26</v>
      </c>
      <c r="AF25" s="2">
        <v>36</v>
      </c>
      <c r="AG25" s="2">
        <v>99</v>
      </c>
      <c r="AH25" s="2">
        <v>154</v>
      </c>
      <c r="AI25" s="2">
        <v>214</v>
      </c>
      <c r="AJ25" s="2">
        <v>273</v>
      </c>
      <c r="AK25" s="2">
        <v>342</v>
      </c>
      <c r="AL25" s="2">
        <v>404</v>
      </c>
      <c r="AM25" s="2">
        <v>469</v>
      </c>
      <c r="AN25" s="2">
        <v>528</v>
      </c>
      <c r="AO25" s="2">
        <v>589</v>
      </c>
      <c r="AP25" s="2">
        <v>537</v>
      </c>
      <c r="AQ25" s="2">
        <v>471</v>
      </c>
      <c r="AR25" s="2">
        <v>401</v>
      </c>
      <c r="AS25" s="2">
        <v>330</v>
      </c>
      <c r="AT25" s="2">
        <v>247</v>
      </c>
      <c r="AU25" s="2">
        <v>162</v>
      </c>
      <c r="AV25" s="2">
        <v>80</v>
      </c>
      <c r="AW25" s="2">
        <v>-9</v>
      </c>
      <c r="AX25" s="2">
        <v>-97</v>
      </c>
      <c r="AY25" s="2">
        <v>-177</v>
      </c>
      <c r="AZ25" s="2">
        <v>-259</v>
      </c>
      <c r="BA25" s="2">
        <v>-325</v>
      </c>
      <c r="BB25" s="2">
        <v>-385</v>
      </c>
      <c r="BC25" s="2">
        <v>-440</v>
      </c>
      <c r="BD25" s="2">
        <v>-483</v>
      </c>
      <c r="BE25" s="2">
        <v>-510</v>
      </c>
      <c r="BF25" s="2">
        <v>-528</v>
      </c>
      <c r="BG25" s="2">
        <v>-535</v>
      </c>
      <c r="BH25" s="2">
        <v>-527</v>
      </c>
      <c r="BI25" s="2">
        <v>-517</v>
      </c>
      <c r="BJ25" s="2">
        <v>-497</v>
      </c>
      <c r="BK25" s="2">
        <v>-472</v>
      </c>
      <c r="BL25" s="2">
        <v>-435</v>
      </c>
      <c r="BM25" s="2">
        <v>-394</v>
      </c>
      <c r="BN25" s="2">
        <v>-353</v>
      </c>
      <c r="BO25" s="2">
        <v>-314</v>
      </c>
      <c r="BP25" s="2">
        <v>-272</v>
      </c>
      <c r="BQ25" s="2">
        <v>-228</v>
      </c>
      <c r="BR25" s="2">
        <v>-182</v>
      </c>
      <c r="BS25" s="2">
        <v>-147</v>
      </c>
      <c r="BT25" s="2">
        <v>-114</v>
      </c>
      <c r="BU25" s="2">
        <v>-83</v>
      </c>
      <c r="BV25" s="2">
        <v>-61</v>
      </c>
      <c r="BW25" s="2">
        <v>-33</v>
      </c>
      <c r="BX25" s="2">
        <v>-12</v>
      </c>
      <c r="BY25" s="2">
        <v>7</v>
      </c>
      <c r="BZ25" s="2">
        <v>20</v>
      </c>
      <c r="CA25" s="2">
        <v>30</v>
      </c>
      <c r="CB25" s="2">
        <v>34</v>
      </c>
      <c r="CC25" s="2">
        <v>36</v>
      </c>
    </row>
    <row r="26" spans="1:82" x14ac:dyDescent="0.25">
      <c r="A26" s="2" t="str">
        <f>"Geboorten"</f>
        <v>Geboorten</v>
      </c>
      <c r="B26" s="2">
        <v>8368</v>
      </c>
      <c r="C26" s="2">
        <v>8038</v>
      </c>
      <c r="D26" s="2">
        <v>7831</v>
      </c>
      <c r="E26" s="2">
        <v>7475</v>
      </c>
      <c r="F26" s="2">
        <v>7405</v>
      </c>
      <c r="G26" s="2">
        <v>7580</v>
      </c>
      <c r="H26" s="2">
        <v>7440</v>
      </c>
      <c r="I26" s="2">
        <v>7428</v>
      </c>
      <c r="J26" s="2">
        <v>7443</v>
      </c>
      <c r="K26" s="2">
        <v>7710</v>
      </c>
      <c r="L26" s="2">
        <v>7777</v>
      </c>
      <c r="M26" s="2">
        <v>7361</v>
      </c>
      <c r="N26" s="2">
        <v>7268</v>
      </c>
      <c r="O26" s="2">
        <v>7451</v>
      </c>
      <c r="P26" s="2">
        <v>7523</v>
      </c>
      <c r="Q26" s="2">
        <v>7642</v>
      </c>
      <c r="R26" s="2">
        <v>7842</v>
      </c>
      <c r="S26" s="2">
        <v>7835</v>
      </c>
      <c r="T26" s="2">
        <v>7690</v>
      </c>
      <c r="U26" s="2">
        <v>7690</v>
      </c>
      <c r="V26" s="2">
        <v>7614</v>
      </c>
      <c r="W26" s="2">
        <v>7535</v>
      </c>
      <c r="X26" s="2">
        <v>7493</v>
      </c>
      <c r="Y26" s="2">
        <v>7433</v>
      </c>
      <c r="Z26" s="2">
        <v>7174</v>
      </c>
      <c r="AA26" s="2">
        <v>6982</v>
      </c>
      <c r="AB26" s="2">
        <v>7018</v>
      </c>
      <c r="AC26" s="2">
        <v>6994</v>
      </c>
      <c r="AD26" s="2">
        <v>7046</v>
      </c>
      <c r="AE26" s="2">
        <v>7091</v>
      </c>
      <c r="AF26" s="2">
        <v>7133</v>
      </c>
      <c r="AG26" s="2">
        <v>7181</v>
      </c>
      <c r="AH26" s="2">
        <v>7226</v>
      </c>
      <c r="AI26" s="2">
        <v>7280</v>
      </c>
      <c r="AJ26" s="2">
        <v>7342</v>
      </c>
      <c r="AK26" s="2">
        <v>7417</v>
      </c>
      <c r="AL26" s="2">
        <v>7498</v>
      </c>
      <c r="AM26" s="2">
        <v>7586</v>
      </c>
      <c r="AN26" s="2">
        <v>7679</v>
      </c>
      <c r="AO26" s="2">
        <v>7784</v>
      </c>
      <c r="AP26" s="2">
        <v>7779</v>
      </c>
      <c r="AQ26" s="2">
        <v>7772</v>
      </c>
      <c r="AR26" s="2">
        <v>7764</v>
      </c>
      <c r="AS26" s="2">
        <v>7755</v>
      </c>
      <c r="AT26" s="2">
        <v>7740</v>
      </c>
      <c r="AU26" s="2">
        <v>7720</v>
      </c>
      <c r="AV26" s="2">
        <v>7698</v>
      </c>
      <c r="AW26" s="2">
        <v>7669</v>
      </c>
      <c r="AX26" s="2">
        <v>7632</v>
      </c>
      <c r="AY26" s="2">
        <v>7595</v>
      </c>
      <c r="AZ26" s="2">
        <v>7554</v>
      </c>
      <c r="BA26" s="2">
        <v>7517</v>
      </c>
      <c r="BB26" s="2">
        <v>7479</v>
      </c>
      <c r="BC26" s="2">
        <v>7449</v>
      </c>
      <c r="BD26" s="2">
        <v>7425</v>
      </c>
      <c r="BE26" s="2">
        <v>7411</v>
      </c>
      <c r="BF26" s="2">
        <v>7407</v>
      </c>
      <c r="BG26" s="2">
        <v>7412</v>
      </c>
      <c r="BH26" s="2">
        <v>7426</v>
      </c>
      <c r="BI26" s="2">
        <v>7441</v>
      </c>
      <c r="BJ26" s="2">
        <v>7467</v>
      </c>
      <c r="BK26" s="2">
        <v>7495</v>
      </c>
      <c r="BL26" s="2">
        <v>7529</v>
      </c>
      <c r="BM26" s="2">
        <v>7563</v>
      </c>
      <c r="BN26" s="2">
        <v>7599</v>
      </c>
      <c r="BO26" s="2">
        <v>7633</v>
      </c>
      <c r="BP26" s="2">
        <v>7666</v>
      </c>
      <c r="BQ26" s="2">
        <v>7696</v>
      </c>
      <c r="BR26" s="2">
        <v>7722</v>
      </c>
      <c r="BS26" s="2">
        <v>7740</v>
      </c>
      <c r="BT26" s="2">
        <v>7753</v>
      </c>
      <c r="BU26" s="2">
        <v>7761</v>
      </c>
      <c r="BV26" s="2">
        <v>7763</v>
      </c>
      <c r="BW26" s="2">
        <v>7765</v>
      </c>
      <c r="BX26" s="2">
        <v>7761</v>
      </c>
      <c r="BY26" s="2">
        <v>7754</v>
      </c>
      <c r="BZ26" s="2">
        <v>7742</v>
      </c>
      <c r="CA26" s="2">
        <v>7729</v>
      </c>
      <c r="CB26" s="2">
        <v>7714</v>
      </c>
      <c r="CC26" s="2">
        <v>7702</v>
      </c>
    </row>
    <row r="27" spans="1:82" x14ac:dyDescent="0.25">
      <c r="A27" s="2" t="str">
        <f>"Overlijdens"</f>
        <v>Overlijdens</v>
      </c>
      <c r="B27" s="2">
        <v>7679</v>
      </c>
      <c r="C27" s="2">
        <v>7687</v>
      </c>
      <c r="D27" s="2">
        <v>7867</v>
      </c>
      <c r="E27" s="2">
        <v>7561</v>
      </c>
      <c r="F27" s="2">
        <v>7631</v>
      </c>
      <c r="G27" s="2">
        <v>7667</v>
      </c>
      <c r="H27" s="2">
        <v>7574</v>
      </c>
      <c r="I27" s="2">
        <v>7500</v>
      </c>
      <c r="J27" s="2">
        <v>7647</v>
      </c>
      <c r="K27" s="2">
        <v>7675</v>
      </c>
      <c r="L27" s="2">
        <v>7505</v>
      </c>
      <c r="M27" s="2">
        <v>7595</v>
      </c>
      <c r="N27" s="2">
        <v>7629</v>
      </c>
      <c r="O27" s="2">
        <v>7384</v>
      </c>
      <c r="P27" s="2">
        <v>7356</v>
      </c>
      <c r="Q27" s="2">
        <v>7207</v>
      </c>
      <c r="R27" s="2">
        <v>7196</v>
      </c>
      <c r="S27" s="2">
        <v>7439</v>
      </c>
      <c r="T27" s="2">
        <v>7134</v>
      </c>
      <c r="U27" s="2">
        <v>7249</v>
      </c>
      <c r="V27" s="2">
        <v>7146</v>
      </c>
      <c r="W27" s="2">
        <v>7463</v>
      </c>
      <c r="X27" s="2">
        <v>7399</v>
      </c>
      <c r="Y27" s="2">
        <v>6956</v>
      </c>
      <c r="Z27" s="2">
        <v>7236</v>
      </c>
      <c r="AA27" s="2">
        <v>7356</v>
      </c>
      <c r="AB27" s="2">
        <v>7088</v>
      </c>
      <c r="AC27" s="2">
        <v>7193</v>
      </c>
      <c r="AD27" s="2">
        <v>7153</v>
      </c>
      <c r="AE27" s="2">
        <v>7117</v>
      </c>
      <c r="AF27" s="2">
        <v>7097</v>
      </c>
      <c r="AG27" s="2">
        <v>7082</v>
      </c>
      <c r="AH27" s="2">
        <v>7072</v>
      </c>
      <c r="AI27" s="2">
        <v>7066</v>
      </c>
      <c r="AJ27" s="2">
        <v>7069</v>
      </c>
      <c r="AK27" s="2">
        <v>7075</v>
      </c>
      <c r="AL27" s="2">
        <v>7094</v>
      </c>
      <c r="AM27" s="2">
        <v>7117</v>
      </c>
      <c r="AN27" s="2">
        <v>7151</v>
      </c>
      <c r="AO27" s="2">
        <v>7195</v>
      </c>
      <c r="AP27" s="2">
        <v>7242</v>
      </c>
      <c r="AQ27" s="2">
        <v>7301</v>
      </c>
      <c r="AR27" s="2">
        <v>7363</v>
      </c>
      <c r="AS27" s="2">
        <v>7425</v>
      </c>
      <c r="AT27" s="2">
        <v>7493</v>
      </c>
      <c r="AU27" s="2">
        <v>7558</v>
      </c>
      <c r="AV27" s="2">
        <v>7618</v>
      </c>
      <c r="AW27" s="2">
        <v>7678</v>
      </c>
      <c r="AX27" s="2">
        <v>7729</v>
      </c>
      <c r="AY27" s="2">
        <v>7772</v>
      </c>
      <c r="AZ27" s="2">
        <v>7813</v>
      </c>
      <c r="BA27" s="2">
        <v>7842</v>
      </c>
      <c r="BB27" s="2">
        <v>7864</v>
      </c>
      <c r="BC27" s="2">
        <v>7889</v>
      </c>
      <c r="BD27" s="2">
        <v>7908</v>
      </c>
      <c r="BE27" s="2">
        <v>7921</v>
      </c>
      <c r="BF27" s="2">
        <v>7935</v>
      </c>
      <c r="BG27" s="2">
        <v>7947</v>
      </c>
      <c r="BH27" s="2">
        <v>7953</v>
      </c>
      <c r="BI27" s="2">
        <v>7958</v>
      </c>
      <c r="BJ27" s="2">
        <v>7964</v>
      </c>
      <c r="BK27" s="2">
        <v>7967</v>
      </c>
      <c r="BL27" s="2">
        <v>7964</v>
      </c>
      <c r="BM27" s="2">
        <v>7957</v>
      </c>
      <c r="BN27" s="2">
        <v>7952</v>
      </c>
      <c r="BO27" s="2">
        <v>7947</v>
      </c>
      <c r="BP27" s="2">
        <v>7938</v>
      </c>
      <c r="BQ27" s="2">
        <v>7924</v>
      </c>
      <c r="BR27" s="2">
        <v>7904</v>
      </c>
      <c r="BS27" s="2">
        <v>7887</v>
      </c>
      <c r="BT27" s="2">
        <v>7867</v>
      </c>
      <c r="BU27" s="2">
        <v>7844</v>
      </c>
      <c r="BV27" s="2">
        <v>7824</v>
      </c>
      <c r="BW27" s="2">
        <v>7798</v>
      </c>
      <c r="BX27" s="2">
        <v>7773</v>
      </c>
      <c r="BY27" s="2">
        <v>7747</v>
      </c>
      <c r="BZ27" s="2">
        <v>7722</v>
      </c>
      <c r="CA27" s="2">
        <v>7699</v>
      </c>
      <c r="CB27" s="2">
        <v>7680</v>
      </c>
      <c r="CC27" s="2">
        <v>7666</v>
      </c>
    </row>
    <row r="28" spans="1:82" x14ac:dyDescent="0.25">
      <c r="A28" s="2" t="str">
        <f>"Intern migratiesaldo"</f>
        <v>Intern migratiesaldo</v>
      </c>
      <c r="B28" s="2">
        <v>656</v>
      </c>
      <c r="C28" s="2">
        <v>586</v>
      </c>
      <c r="D28" s="2">
        <v>452</v>
      </c>
      <c r="E28" s="2">
        <v>-230</v>
      </c>
      <c r="F28" s="2">
        <v>-338</v>
      </c>
      <c r="G28" s="2">
        <v>-427</v>
      </c>
      <c r="H28" s="2">
        <v>-584</v>
      </c>
      <c r="I28" s="2">
        <v>-712</v>
      </c>
      <c r="J28" s="2">
        <v>-582</v>
      </c>
      <c r="K28" s="2">
        <v>-150</v>
      </c>
      <c r="L28" s="2">
        <v>-10</v>
      </c>
      <c r="M28" s="2">
        <v>124</v>
      </c>
      <c r="N28" s="2">
        <v>296</v>
      </c>
      <c r="O28" s="2">
        <v>553</v>
      </c>
      <c r="P28" s="2">
        <v>1050</v>
      </c>
      <c r="Q28" s="2">
        <v>768</v>
      </c>
      <c r="R28" s="2">
        <v>428</v>
      </c>
      <c r="S28" s="2">
        <v>521</v>
      </c>
      <c r="T28" s="2">
        <v>211</v>
      </c>
      <c r="U28" s="2">
        <v>659</v>
      </c>
      <c r="V28" s="2">
        <v>553</v>
      </c>
      <c r="W28" s="2">
        <v>1106</v>
      </c>
      <c r="X28" s="2">
        <v>811</v>
      </c>
      <c r="Y28" s="2">
        <v>664</v>
      </c>
      <c r="Z28" s="2">
        <v>584</v>
      </c>
      <c r="AA28" s="2">
        <v>381</v>
      </c>
      <c r="AB28" s="2">
        <v>493</v>
      </c>
      <c r="AC28" s="2">
        <v>527</v>
      </c>
      <c r="AD28" s="2">
        <v>545</v>
      </c>
      <c r="AE28" s="2">
        <v>552</v>
      </c>
      <c r="AF28" s="2">
        <v>548</v>
      </c>
      <c r="AG28" s="2">
        <v>552</v>
      </c>
      <c r="AH28" s="2">
        <v>558</v>
      </c>
      <c r="AI28" s="2">
        <v>553</v>
      </c>
      <c r="AJ28" s="2">
        <v>549</v>
      </c>
      <c r="AK28" s="2">
        <v>549</v>
      </c>
      <c r="AL28" s="2">
        <v>552</v>
      </c>
      <c r="AM28" s="2">
        <v>546</v>
      </c>
      <c r="AN28" s="2">
        <v>545</v>
      </c>
      <c r="AO28" s="2">
        <v>540</v>
      </c>
      <c r="AP28" s="2">
        <v>541</v>
      </c>
      <c r="AQ28" s="2">
        <v>534</v>
      </c>
      <c r="AR28" s="2">
        <v>545</v>
      </c>
      <c r="AS28" s="2">
        <v>543</v>
      </c>
      <c r="AT28" s="2">
        <v>552</v>
      </c>
      <c r="AU28" s="2">
        <v>558</v>
      </c>
      <c r="AV28" s="2">
        <v>574</v>
      </c>
      <c r="AW28" s="2">
        <v>589</v>
      </c>
      <c r="AX28" s="2">
        <v>587</v>
      </c>
      <c r="AY28" s="2">
        <v>601</v>
      </c>
      <c r="AZ28" s="2">
        <v>600</v>
      </c>
      <c r="BA28" s="2">
        <v>606</v>
      </c>
      <c r="BB28" s="2">
        <v>615</v>
      </c>
      <c r="BC28" s="2">
        <v>620</v>
      </c>
      <c r="BD28" s="2">
        <v>607</v>
      </c>
      <c r="BE28" s="2">
        <v>610</v>
      </c>
      <c r="BF28" s="2">
        <v>605</v>
      </c>
      <c r="BG28" s="2">
        <v>599</v>
      </c>
      <c r="BH28" s="2">
        <v>607</v>
      </c>
      <c r="BI28" s="2">
        <v>606</v>
      </c>
      <c r="BJ28" s="2">
        <v>604</v>
      </c>
      <c r="BK28" s="2">
        <v>606</v>
      </c>
      <c r="BL28" s="2">
        <v>609</v>
      </c>
      <c r="BM28" s="2">
        <v>612</v>
      </c>
      <c r="BN28" s="2">
        <v>614</v>
      </c>
      <c r="BO28" s="2">
        <v>620</v>
      </c>
      <c r="BP28" s="2">
        <v>624</v>
      </c>
      <c r="BQ28" s="2">
        <v>625</v>
      </c>
      <c r="BR28" s="2">
        <v>631</v>
      </c>
      <c r="BS28" s="2">
        <v>635</v>
      </c>
      <c r="BT28" s="2">
        <v>643</v>
      </c>
      <c r="BU28" s="2">
        <v>648</v>
      </c>
      <c r="BV28" s="2">
        <v>653</v>
      </c>
      <c r="BW28" s="2">
        <v>659</v>
      </c>
      <c r="BX28" s="2">
        <v>666</v>
      </c>
      <c r="BY28" s="2">
        <v>673</v>
      </c>
      <c r="BZ28" s="2">
        <v>673</v>
      </c>
      <c r="CA28" s="2">
        <v>680</v>
      </c>
      <c r="CB28" s="2">
        <v>685</v>
      </c>
      <c r="CC28" s="2">
        <v>688</v>
      </c>
    </row>
    <row r="29" spans="1:82" x14ac:dyDescent="0.25">
      <c r="A29" s="2" t="str">
        <f>"Interne immigratie"</f>
        <v>Interne immigratie</v>
      </c>
      <c r="B29" s="2">
        <v>5927</v>
      </c>
      <c r="C29" s="2">
        <v>6727</v>
      </c>
      <c r="D29" s="2">
        <v>6717</v>
      </c>
      <c r="E29" s="2">
        <v>6537</v>
      </c>
      <c r="F29" s="2">
        <v>6452</v>
      </c>
      <c r="G29" s="2">
        <v>6308</v>
      </c>
      <c r="H29" s="2">
        <v>6333</v>
      </c>
      <c r="I29" s="2">
        <v>6224</v>
      </c>
      <c r="J29" s="2">
        <v>6449</v>
      </c>
      <c r="K29" s="2">
        <v>6472</v>
      </c>
      <c r="L29" s="2">
        <v>6563</v>
      </c>
      <c r="M29" s="2">
        <v>6889</v>
      </c>
      <c r="N29" s="2">
        <v>7086</v>
      </c>
      <c r="O29" s="2">
        <v>7423</v>
      </c>
      <c r="P29" s="2">
        <v>7802</v>
      </c>
      <c r="Q29" s="2">
        <v>7842</v>
      </c>
      <c r="R29" s="2">
        <v>7647</v>
      </c>
      <c r="S29" s="2">
        <v>7852</v>
      </c>
      <c r="T29" s="2">
        <v>7681</v>
      </c>
      <c r="U29" s="2">
        <v>8561</v>
      </c>
      <c r="V29" s="2">
        <v>8327</v>
      </c>
      <c r="W29" s="2">
        <v>8642</v>
      </c>
      <c r="X29" s="2">
        <v>8560</v>
      </c>
      <c r="Y29" s="2">
        <v>8474</v>
      </c>
      <c r="Z29" s="2">
        <v>8479</v>
      </c>
      <c r="AA29" s="2">
        <v>8521</v>
      </c>
      <c r="AB29" s="2">
        <v>8781</v>
      </c>
      <c r="AC29" s="2">
        <v>8619</v>
      </c>
      <c r="AD29" s="2">
        <v>8647</v>
      </c>
      <c r="AE29" s="2">
        <v>8672</v>
      </c>
      <c r="AF29" s="2">
        <v>8695</v>
      </c>
      <c r="AG29" s="2">
        <v>8715</v>
      </c>
      <c r="AH29" s="2">
        <v>8732</v>
      </c>
      <c r="AI29" s="2">
        <v>8740</v>
      </c>
      <c r="AJ29" s="2">
        <v>8747</v>
      </c>
      <c r="AK29" s="2">
        <v>8760</v>
      </c>
      <c r="AL29" s="2">
        <v>8773</v>
      </c>
      <c r="AM29" s="2">
        <v>8782</v>
      </c>
      <c r="AN29" s="2">
        <v>8793</v>
      </c>
      <c r="AO29" s="2">
        <v>8815</v>
      </c>
      <c r="AP29" s="2">
        <v>8840</v>
      </c>
      <c r="AQ29" s="2">
        <v>8856</v>
      </c>
      <c r="AR29" s="2">
        <v>8885</v>
      </c>
      <c r="AS29" s="2">
        <v>8907</v>
      </c>
      <c r="AT29" s="2">
        <v>8932</v>
      </c>
      <c r="AU29" s="2">
        <v>8955</v>
      </c>
      <c r="AV29" s="2">
        <v>8980</v>
      </c>
      <c r="AW29" s="2">
        <v>9001</v>
      </c>
      <c r="AX29" s="2">
        <v>9001</v>
      </c>
      <c r="AY29" s="2">
        <v>9018</v>
      </c>
      <c r="AZ29" s="2">
        <v>9020</v>
      </c>
      <c r="BA29" s="2">
        <v>9033</v>
      </c>
      <c r="BB29" s="2">
        <v>9040</v>
      </c>
      <c r="BC29" s="2">
        <v>9054</v>
      </c>
      <c r="BD29" s="2">
        <v>9062</v>
      </c>
      <c r="BE29" s="2">
        <v>9076</v>
      </c>
      <c r="BF29" s="2">
        <v>9087</v>
      </c>
      <c r="BG29" s="2">
        <v>9098</v>
      </c>
      <c r="BH29" s="2">
        <v>9123</v>
      </c>
      <c r="BI29" s="2">
        <v>9148</v>
      </c>
      <c r="BJ29" s="2">
        <v>9172</v>
      </c>
      <c r="BK29" s="2">
        <v>9196</v>
      </c>
      <c r="BL29" s="2">
        <v>9218</v>
      </c>
      <c r="BM29" s="2">
        <v>9249</v>
      </c>
      <c r="BN29" s="2">
        <v>9280</v>
      </c>
      <c r="BO29" s="2">
        <v>9309</v>
      </c>
      <c r="BP29" s="2">
        <v>9336</v>
      </c>
      <c r="BQ29" s="2">
        <v>9364</v>
      </c>
      <c r="BR29" s="2">
        <v>9387</v>
      </c>
      <c r="BS29" s="2">
        <v>9411</v>
      </c>
      <c r="BT29" s="2">
        <v>9440</v>
      </c>
      <c r="BU29" s="2">
        <v>9462</v>
      </c>
      <c r="BV29" s="2">
        <v>9489</v>
      </c>
      <c r="BW29" s="2">
        <v>9511</v>
      </c>
      <c r="BX29" s="2">
        <v>9535</v>
      </c>
      <c r="BY29" s="2">
        <v>9554</v>
      </c>
      <c r="BZ29" s="2">
        <v>9571</v>
      </c>
      <c r="CA29" s="2">
        <v>9592</v>
      </c>
      <c r="CB29" s="2">
        <v>9610</v>
      </c>
      <c r="CC29" s="2">
        <v>9627</v>
      </c>
    </row>
    <row r="30" spans="1:82" x14ac:dyDescent="0.25">
      <c r="A30" s="2" t="str">
        <f>"Interne emigratie"</f>
        <v>Interne emigratie</v>
      </c>
      <c r="B30" s="2">
        <v>5271</v>
      </c>
      <c r="C30" s="2">
        <v>6141</v>
      </c>
      <c r="D30" s="2">
        <v>6265</v>
      </c>
      <c r="E30" s="2">
        <v>6767</v>
      </c>
      <c r="F30" s="2">
        <v>6790</v>
      </c>
      <c r="G30" s="2">
        <v>6735</v>
      </c>
      <c r="H30" s="2">
        <v>6917</v>
      </c>
      <c r="I30" s="2">
        <v>6936</v>
      </c>
      <c r="J30" s="2">
        <v>7031</v>
      </c>
      <c r="K30" s="2">
        <v>6622</v>
      </c>
      <c r="L30" s="2">
        <v>6573</v>
      </c>
      <c r="M30" s="2">
        <v>6765</v>
      </c>
      <c r="N30" s="2">
        <v>6790</v>
      </c>
      <c r="O30" s="2">
        <v>6870</v>
      </c>
      <c r="P30" s="2">
        <v>6752</v>
      </c>
      <c r="Q30" s="2">
        <v>7074</v>
      </c>
      <c r="R30" s="2">
        <v>7219</v>
      </c>
      <c r="S30" s="2">
        <v>7331</v>
      </c>
      <c r="T30" s="2">
        <v>7470</v>
      </c>
      <c r="U30" s="2">
        <v>7902</v>
      </c>
      <c r="V30" s="2">
        <v>7774</v>
      </c>
      <c r="W30" s="2">
        <v>7536</v>
      </c>
      <c r="X30" s="2">
        <v>7749</v>
      </c>
      <c r="Y30" s="2">
        <v>7810</v>
      </c>
      <c r="Z30" s="2">
        <v>7895</v>
      </c>
      <c r="AA30" s="2">
        <v>8140</v>
      </c>
      <c r="AB30" s="2">
        <v>8288</v>
      </c>
      <c r="AC30" s="2">
        <v>8092</v>
      </c>
      <c r="AD30" s="2">
        <v>8102</v>
      </c>
      <c r="AE30" s="2">
        <v>8120</v>
      </c>
      <c r="AF30" s="2">
        <v>8147</v>
      </c>
      <c r="AG30" s="2">
        <v>8163</v>
      </c>
      <c r="AH30" s="2">
        <v>8174</v>
      </c>
      <c r="AI30" s="2">
        <v>8187</v>
      </c>
      <c r="AJ30" s="2">
        <v>8198</v>
      </c>
      <c r="AK30" s="2">
        <v>8211</v>
      </c>
      <c r="AL30" s="2">
        <v>8221</v>
      </c>
      <c r="AM30" s="2">
        <v>8236</v>
      </c>
      <c r="AN30" s="2">
        <v>8248</v>
      </c>
      <c r="AO30" s="2">
        <v>8275</v>
      </c>
      <c r="AP30" s="2">
        <v>8299</v>
      </c>
      <c r="AQ30" s="2">
        <v>8322</v>
      </c>
      <c r="AR30" s="2">
        <v>8340</v>
      </c>
      <c r="AS30" s="2">
        <v>8364</v>
      </c>
      <c r="AT30" s="2">
        <v>8380</v>
      </c>
      <c r="AU30" s="2">
        <v>8397</v>
      </c>
      <c r="AV30" s="2">
        <v>8406</v>
      </c>
      <c r="AW30" s="2">
        <v>8412</v>
      </c>
      <c r="AX30" s="2">
        <v>8414</v>
      </c>
      <c r="AY30" s="2">
        <v>8417</v>
      </c>
      <c r="AZ30" s="2">
        <v>8420</v>
      </c>
      <c r="BA30" s="2">
        <v>8427</v>
      </c>
      <c r="BB30" s="2">
        <v>8425</v>
      </c>
      <c r="BC30" s="2">
        <v>8434</v>
      </c>
      <c r="BD30" s="2">
        <v>8455</v>
      </c>
      <c r="BE30" s="2">
        <v>8466</v>
      </c>
      <c r="BF30" s="2">
        <v>8482</v>
      </c>
      <c r="BG30" s="2">
        <v>8499</v>
      </c>
      <c r="BH30" s="2">
        <v>8516</v>
      </c>
      <c r="BI30" s="2">
        <v>8542</v>
      </c>
      <c r="BJ30" s="2">
        <v>8568</v>
      </c>
      <c r="BK30" s="2">
        <v>8590</v>
      </c>
      <c r="BL30" s="2">
        <v>8609</v>
      </c>
      <c r="BM30" s="2">
        <v>8637</v>
      </c>
      <c r="BN30" s="2">
        <v>8666</v>
      </c>
      <c r="BO30" s="2">
        <v>8689</v>
      </c>
      <c r="BP30" s="2">
        <v>8712</v>
      </c>
      <c r="BQ30" s="2">
        <v>8739</v>
      </c>
      <c r="BR30" s="2">
        <v>8756</v>
      </c>
      <c r="BS30" s="2">
        <v>8776</v>
      </c>
      <c r="BT30" s="2">
        <v>8797</v>
      </c>
      <c r="BU30" s="2">
        <v>8814</v>
      </c>
      <c r="BV30" s="2">
        <v>8836</v>
      </c>
      <c r="BW30" s="2">
        <v>8852</v>
      </c>
      <c r="BX30" s="2">
        <v>8869</v>
      </c>
      <c r="BY30" s="2">
        <v>8881</v>
      </c>
      <c r="BZ30" s="2">
        <v>8898</v>
      </c>
      <c r="CA30" s="2">
        <v>8912</v>
      </c>
      <c r="CB30" s="2">
        <v>8925</v>
      </c>
      <c r="CC30" s="2">
        <v>8939</v>
      </c>
    </row>
    <row r="31" spans="1:82" x14ac:dyDescent="0.25">
      <c r="A31" s="2" t="str">
        <f>"Extern migratiesaldo"</f>
        <v>Extern migratiesaldo</v>
      </c>
      <c r="B31" s="2">
        <v>170</v>
      </c>
      <c r="C31" s="2">
        <v>415</v>
      </c>
      <c r="D31" s="2">
        <v>68</v>
      </c>
      <c r="E31" s="2">
        <v>528</v>
      </c>
      <c r="F31" s="2">
        <v>124</v>
      </c>
      <c r="G31" s="2">
        <v>176</v>
      </c>
      <c r="H31" s="2">
        <v>-166</v>
      </c>
      <c r="I31" s="2">
        <v>-483</v>
      </c>
      <c r="J31" s="2">
        <v>34</v>
      </c>
      <c r="K31" s="2">
        <v>178</v>
      </c>
      <c r="L31" s="2">
        <v>501</v>
      </c>
      <c r="M31" s="2">
        <v>599</v>
      </c>
      <c r="N31" s="2">
        <v>821</v>
      </c>
      <c r="O31" s="2">
        <v>954</v>
      </c>
      <c r="P31" s="2">
        <v>542</v>
      </c>
      <c r="Q31" s="2">
        <v>1245</v>
      </c>
      <c r="R31" s="2">
        <v>1403</v>
      </c>
      <c r="S31" s="2">
        <v>1326</v>
      </c>
      <c r="T31" s="2">
        <v>2276</v>
      </c>
      <c r="U31" s="2">
        <v>2666</v>
      </c>
      <c r="V31" s="2">
        <v>1982</v>
      </c>
      <c r="W31" s="2">
        <v>1845</v>
      </c>
      <c r="X31" s="2">
        <v>1249</v>
      </c>
      <c r="Y31" s="2">
        <v>1226</v>
      </c>
      <c r="Z31" s="2">
        <v>1001</v>
      </c>
      <c r="AA31" s="2">
        <v>1646</v>
      </c>
      <c r="AB31" s="2">
        <v>1188</v>
      </c>
      <c r="AC31" s="2">
        <v>1379</v>
      </c>
      <c r="AD31" s="2">
        <v>1408</v>
      </c>
      <c r="AE31" s="2">
        <v>1432</v>
      </c>
      <c r="AF31" s="2">
        <v>1273</v>
      </c>
      <c r="AG31" s="2">
        <v>1116</v>
      </c>
      <c r="AH31" s="2">
        <v>971</v>
      </c>
      <c r="AI31" s="2">
        <v>845</v>
      </c>
      <c r="AJ31" s="2">
        <v>718</v>
      </c>
      <c r="AK31" s="2">
        <v>619</v>
      </c>
      <c r="AL31" s="2">
        <v>649</v>
      </c>
      <c r="AM31" s="2">
        <v>664</v>
      </c>
      <c r="AN31" s="2">
        <v>674</v>
      </c>
      <c r="AO31" s="2">
        <v>686</v>
      </c>
      <c r="AP31" s="2">
        <v>732</v>
      </c>
      <c r="AQ31" s="2">
        <v>780</v>
      </c>
      <c r="AR31" s="2">
        <v>824</v>
      </c>
      <c r="AS31" s="2">
        <v>865</v>
      </c>
      <c r="AT31" s="2">
        <v>901</v>
      </c>
      <c r="AU31" s="2">
        <v>906</v>
      </c>
      <c r="AV31" s="2">
        <v>903</v>
      </c>
      <c r="AW31" s="2">
        <v>904</v>
      </c>
      <c r="AX31" s="2">
        <v>905</v>
      </c>
      <c r="AY31" s="2">
        <v>904</v>
      </c>
      <c r="AZ31" s="2">
        <v>908</v>
      </c>
      <c r="BA31" s="2">
        <v>904</v>
      </c>
      <c r="BB31" s="2">
        <v>902</v>
      </c>
      <c r="BC31" s="2">
        <v>901</v>
      </c>
      <c r="BD31" s="2">
        <v>903</v>
      </c>
      <c r="BE31" s="2">
        <v>902</v>
      </c>
      <c r="BF31" s="2">
        <v>904</v>
      </c>
      <c r="BG31" s="2">
        <v>903</v>
      </c>
      <c r="BH31" s="2">
        <v>901</v>
      </c>
      <c r="BI31" s="2">
        <v>900</v>
      </c>
      <c r="BJ31" s="2">
        <v>899</v>
      </c>
      <c r="BK31" s="2">
        <v>899</v>
      </c>
      <c r="BL31" s="2">
        <v>894</v>
      </c>
      <c r="BM31" s="2">
        <v>892</v>
      </c>
      <c r="BN31" s="2">
        <v>889</v>
      </c>
      <c r="BO31" s="2">
        <v>889</v>
      </c>
      <c r="BP31" s="2">
        <v>886</v>
      </c>
      <c r="BQ31" s="2">
        <v>883</v>
      </c>
      <c r="BR31" s="2">
        <v>881</v>
      </c>
      <c r="BS31" s="2">
        <v>876</v>
      </c>
      <c r="BT31" s="2">
        <v>873</v>
      </c>
      <c r="BU31" s="2">
        <v>871</v>
      </c>
      <c r="BV31" s="2">
        <v>867</v>
      </c>
      <c r="BW31" s="2">
        <v>866</v>
      </c>
      <c r="BX31" s="2">
        <v>862</v>
      </c>
      <c r="BY31" s="2">
        <v>861</v>
      </c>
      <c r="BZ31" s="2">
        <v>860</v>
      </c>
      <c r="CA31" s="2">
        <v>859</v>
      </c>
      <c r="CB31" s="2">
        <v>856</v>
      </c>
      <c r="CC31" s="2">
        <v>854</v>
      </c>
    </row>
    <row r="32" spans="1:82" x14ac:dyDescent="0.25">
      <c r="A32" s="2" t="str">
        <f>"Externe immigratie"</f>
        <v>Externe immigratie</v>
      </c>
      <c r="B32" s="2">
        <v>4240</v>
      </c>
      <c r="C32" s="2">
        <v>4073</v>
      </c>
      <c r="D32" s="2">
        <v>4221</v>
      </c>
      <c r="E32" s="2">
        <v>4509</v>
      </c>
      <c r="F32" s="2">
        <v>4109</v>
      </c>
      <c r="G32" s="2">
        <v>4015</v>
      </c>
      <c r="H32" s="2">
        <v>3988</v>
      </c>
      <c r="I32" s="2">
        <v>4292</v>
      </c>
      <c r="J32" s="2">
        <v>4556</v>
      </c>
      <c r="K32" s="2">
        <v>4831</v>
      </c>
      <c r="L32" s="2">
        <v>5662</v>
      </c>
      <c r="M32" s="2">
        <v>5557</v>
      </c>
      <c r="N32" s="2">
        <v>5815</v>
      </c>
      <c r="O32" s="2">
        <v>6290</v>
      </c>
      <c r="P32" s="2">
        <v>6971</v>
      </c>
      <c r="Q32" s="2">
        <v>7761</v>
      </c>
      <c r="R32" s="2">
        <v>8203</v>
      </c>
      <c r="S32" s="2">
        <v>8734</v>
      </c>
      <c r="T32" s="2">
        <v>8979</v>
      </c>
      <c r="U32" s="2">
        <v>7821</v>
      </c>
      <c r="V32" s="2">
        <v>7573</v>
      </c>
      <c r="W32" s="2">
        <v>7689</v>
      </c>
      <c r="X32" s="2">
        <v>7619</v>
      </c>
      <c r="Y32" s="2">
        <v>7803</v>
      </c>
      <c r="Z32" s="2">
        <v>7388</v>
      </c>
      <c r="AA32" s="2">
        <v>8114</v>
      </c>
      <c r="AB32" s="2">
        <v>7593</v>
      </c>
      <c r="AC32" s="2">
        <v>7935</v>
      </c>
      <c r="AD32" s="2">
        <v>8048</v>
      </c>
      <c r="AE32" s="2">
        <v>8173</v>
      </c>
      <c r="AF32" s="2">
        <v>8101</v>
      </c>
      <c r="AG32" s="2">
        <v>8027</v>
      </c>
      <c r="AH32" s="2">
        <v>7953</v>
      </c>
      <c r="AI32" s="2">
        <v>7881</v>
      </c>
      <c r="AJ32" s="2">
        <v>7807</v>
      </c>
      <c r="AK32" s="2">
        <v>7746</v>
      </c>
      <c r="AL32" s="2">
        <v>7688</v>
      </c>
      <c r="AM32" s="2">
        <v>7628</v>
      </c>
      <c r="AN32" s="2">
        <v>7571</v>
      </c>
      <c r="AO32" s="2">
        <v>7512</v>
      </c>
      <c r="AP32" s="2">
        <v>7508</v>
      </c>
      <c r="AQ32" s="2">
        <v>7507</v>
      </c>
      <c r="AR32" s="2">
        <v>7501</v>
      </c>
      <c r="AS32" s="2">
        <v>7497</v>
      </c>
      <c r="AT32" s="2">
        <v>7491</v>
      </c>
      <c r="AU32" s="2">
        <v>7491</v>
      </c>
      <c r="AV32" s="2">
        <v>7486</v>
      </c>
      <c r="AW32" s="2">
        <v>7484</v>
      </c>
      <c r="AX32" s="2">
        <v>7478</v>
      </c>
      <c r="AY32" s="2">
        <v>7477</v>
      </c>
      <c r="AZ32" s="2">
        <v>7473</v>
      </c>
      <c r="BA32" s="2">
        <v>7472</v>
      </c>
      <c r="BB32" s="2">
        <v>7474</v>
      </c>
      <c r="BC32" s="2">
        <v>7475</v>
      </c>
      <c r="BD32" s="2">
        <v>7481</v>
      </c>
      <c r="BE32" s="2">
        <v>7483</v>
      </c>
      <c r="BF32" s="2">
        <v>7488</v>
      </c>
      <c r="BG32" s="2">
        <v>7497</v>
      </c>
      <c r="BH32" s="2">
        <v>7499</v>
      </c>
      <c r="BI32" s="2">
        <v>7514</v>
      </c>
      <c r="BJ32" s="2">
        <v>7522</v>
      </c>
      <c r="BK32" s="2">
        <v>7534</v>
      </c>
      <c r="BL32" s="2">
        <v>7543</v>
      </c>
      <c r="BM32" s="2">
        <v>7557</v>
      </c>
      <c r="BN32" s="2">
        <v>7568</v>
      </c>
      <c r="BO32" s="2">
        <v>7579</v>
      </c>
      <c r="BP32" s="2">
        <v>7588</v>
      </c>
      <c r="BQ32" s="2">
        <v>7600</v>
      </c>
      <c r="BR32" s="2">
        <v>7609</v>
      </c>
      <c r="BS32" s="2">
        <v>7617</v>
      </c>
      <c r="BT32" s="2">
        <v>7630</v>
      </c>
      <c r="BU32" s="2">
        <v>7639</v>
      </c>
      <c r="BV32" s="2">
        <v>7643</v>
      </c>
      <c r="BW32" s="2">
        <v>7653</v>
      </c>
      <c r="BX32" s="2">
        <v>7661</v>
      </c>
      <c r="BY32" s="2">
        <v>7671</v>
      </c>
      <c r="BZ32" s="2">
        <v>7678</v>
      </c>
      <c r="CA32" s="2">
        <v>7683</v>
      </c>
      <c r="CB32" s="2">
        <v>7690</v>
      </c>
      <c r="CC32" s="2">
        <v>7695</v>
      </c>
    </row>
    <row r="33" spans="1:82" x14ac:dyDescent="0.25">
      <c r="A33" s="2" t="str">
        <f>"Externe emigratie"</f>
        <v>Externe emigratie</v>
      </c>
      <c r="B33" s="2">
        <v>4070</v>
      </c>
      <c r="C33" s="2">
        <v>3658</v>
      </c>
      <c r="D33" s="2">
        <v>4153</v>
      </c>
      <c r="E33" s="2">
        <v>3981</v>
      </c>
      <c r="F33" s="2">
        <v>3985</v>
      </c>
      <c r="G33" s="2">
        <v>3839</v>
      </c>
      <c r="H33" s="2">
        <v>4154</v>
      </c>
      <c r="I33" s="2">
        <v>4775</v>
      </c>
      <c r="J33" s="2">
        <v>4522</v>
      </c>
      <c r="K33" s="2">
        <v>4653</v>
      </c>
      <c r="L33" s="2">
        <v>5161</v>
      </c>
      <c r="M33" s="2">
        <v>4958</v>
      </c>
      <c r="N33" s="2">
        <v>4994</v>
      </c>
      <c r="O33" s="2">
        <v>5336</v>
      </c>
      <c r="P33" s="2">
        <v>6429</v>
      </c>
      <c r="Q33" s="2">
        <v>6516</v>
      </c>
      <c r="R33" s="2">
        <v>6800</v>
      </c>
      <c r="S33" s="2">
        <v>7408</v>
      </c>
      <c r="T33" s="2">
        <v>6703</v>
      </c>
      <c r="U33" s="2">
        <v>5155</v>
      </c>
      <c r="V33" s="2">
        <v>5591</v>
      </c>
      <c r="W33" s="2">
        <v>5844</v>
      </c>
      <c r="X33" s="2">
        <v>6370</v>
      </c>
      <c r="Y33" s="2">
        <v>6577</v>
      </c>
      <c r="Z33" s="2">
        <v>6387</v>
      </c>
      <c r="AA33" s="2">
        <v>6468</v>
      </c>
      <c r="AB33" s="2">
        <v>6405</v>
      </c>
      <c r="AC33" s="2">
        <v>6556</v>
      </c>
      <c r="AD33" s="2">
        <v>6640</v>
      </c>
      <c r="AE33" s="2">
        <v>6741</v>
      </c>
      <c r="AF33" s="2">
        <v>6828</v>
      </c>
      <c r="AG33" s="2">
        <v>6911</v>
      </c>
      <c r="AH33" s="2">
        <v>6982</v>
      </c>
      <c r="AI33" s="2">
        <v>7036</v>
      </c>
      <c r="AJ33" s="2">
        <v>7089</v>
      </c>
      <c r="AK33" s="2">
        <v>7127</v>
      </c>
      <c r="AL33" s="2">
        <v>7039</v>
      </c>
      <c r="AM33" s="2">
        <v>6964</v>
      </c>
      <c r="AN33" s="2">
        <v>6897</v>
      </c>
      <c r="AO33" s="2">
        <v>6826</v>
      </c>
      <c r="AP33" s="2">
        <v>6776</v>
      </c>
      <c r="AQ33" s="2">
        <v>6727</v>
      </c>
      <c r="AR33" s="2">
        <v>6677</v>
      </c>
      <c r="AS33" s="2">
        <v>6632</v>
      </c>
      <c r="AT33" s="2">
        <v>6590</v>
      </c>
      <c r="AU33" s="2">
        <v>6585</v>
      </c>
      <c r="AV33" s="2">
        <v>6583</v>
      </c>
      <c r="AW33" s="2">
        <v>6580</v>
      </c>
      <c r="AX33" s="2">
        <v>6573</v>
      </c>
      <c r="AY33" s="2">
        <v>6573</v>
      </c>
      <c r="AZ33" s="2">
        <v>6565</v>
      </c>
      <c r="BA33" s="2">
        <v>6568</v>
      </c>
      <c r="BB33" s="2">
        <v>6572</v>
      </c>
      <c r="BC33" s="2">
        <v>6574</v>
      </c>
      <c r="BD33" s="2">
        <v>6578</v>
      </c>
      <c r="BE33" s="2">
        <v>6581</v>
      </c>
      <c r="BF33" s="2">
        <v>6584</v>
      </c>
      <c r="BG33" s="2">
        <v>6594</v>
      </c>
      <c r="BH33" s="2">
        <v>6598</v>
      </c>
      <c r="BI33" s="2">
        <v>6614</v>
      </c>
      <c r="BJ33" s="2">
        <v>6623</v>
      </c>
      <c r="BK33" s="2">
        <v>6635</v>
      </c>
      <c r="BL33" s="2">
        <v>6649</v>
      </c>
      <c r="BM33" s="2">
        <v>6665</v>
      </c>
      <c r="BN33" s="2">
        <v>6679</v>
      </c>
      <c r="BO33" s="2">
        <v>6690</v>
      </c>
      <c r="BP33" s="2">
        <v>6702</v>
      </c>
      <c r="BQ33" s="2">
        <v>6717</v>
      </c>
      <c r="BR33" s="2">
        <v>6728</v>
      </c>
      <c r="BS33" s="2">
        <v>6741</v>
      </c>
      <c r="BT33" s="2">
        <v>6757</v>
      </c>
      <c r="BU33" s="2">
        <v>6768</v>
      </c>
      <c r="BV33" s="2">
        <v>6776</v>
      </c>
      <c r="BW33" s="2">
        <v>6787</v>
      </c>
      <c r="BX33" s="2">
        <v>6799</v>
      </c>
      <c r="BY33" s="2">
        <v>6810</v>
      </c>
      <c r="BZ33" s="2">
        <v>6818</v>
      </c>
      <c r="CA33" s="2">
        <v>6824</v>
      </c>
      <c r="CB33" s="2">
        <v>6834</v>
      </c>
      <c r="CC33" s="2">
        <v>6841</v>
      </c>
    </row>
    <row r="34" spans="1:82" x14ac:dyDescent="0.25">
      <c r="A34" s="2" t="str">
        <f>"Toename van de bevolking"</f>
        <v>Toename van de bevolking</v>
      </c>
      <c r="B34" s="2">
        <v>1515</v>
      </c>
      <c r="C34" s="2">
        <v>1352</v>
      </c>
      <c r="D34" s="2">
        <v>484</v>
      </c>
      <c r="E34" s="2">
        <v>212</v>
      </c>
      <c r="F34" s="2">
        <v>-440</v>
      </c>
      <c r="G34" s="2">
        <v>-338</v>
      </c>
      <c r="H34" s="2">
        <v>-884</v>
      </c>
      <c r="I34" s="2">
        <v>-1267</v>
      </c>
      <c r="J34" s="2">
        <v>-752</v>
      </c>
      <c r="K34" s="2">
        <v>63</v>
      </c>
      <c r="L34" s="2">
        <v>763</v>
      </c>
      <c r="M34" s="2">
        <v>489</v>
      </c>
      <c r="N34" s="2">
        <v>756</v>
      </c>
      <c r="O34" s="2">
        <v>1574</v>
      </c>
      <c r="P34" s="2">
        <v>1759</v>
      </c>
      <c r="Q34" s="2">
        <v>2448</v>
      </c>
      <c r="R34" s="2">
        <v>2477</v>
      </c>
      <c r="S34" s="2">
        <v>2243</v>
      </c>
      <c r="T34" s="2">
        <v>3043</v>
      </c>
      <c r="U34" s="2">
        <v>3766</v>
      </c>
      <c r="V34" s="2">
        <v>3003</v>
      </c>
      <c r="W34" s="2">
        <v>3023</v>
      </c>
      <c r="X34" s="2">
        <v>2154</v>
      </c>
      <c r="Y34" s="2">
        <v>2367</v>
      </c>
      <c r="Z34" s="2">
        <v>1523</v>
      </c>
      <c r="AA34" s="2">
        <v>1653</v>
      </c>
      <c r="AB34" s="2">
        <v>1611</v>
      </c>
      <c r="AC34" s="2">
        <v>1707</v>
      </c>
      <c r="AD34" s="2">
        <v>1846</v>
      </c>
      <c r="AE34" s="2">
        <v>1958</v>
      </c>
      <c r="AF34" s="2">
        <v>1857</v>
      </c>
      <c r="AG34" s="2">
        <v>1767</v>
      </c>
      <c r="AH34" s="2">
        <v>1683</v>
      </c>
      <c r="AI34" s="2">
        <v>1612</v>
      </c>
      <c r="AJ34" s="2">
        <v>1540</v>
      </c>
      <c r="AK34" s="2">
        <v>1510</v>
      </c>
      <c r="AL34" s="2">
        <v>1605</v>
      </c>
      <c r="AM34" s="2">
        <v>1679</v>
      </c>
      <c r="AN34" s="2">
        <v>1747</v>
      </c>
      <c r="AO34" s="2">
        <v>1815</v>
      </c>
      <c r="AP34" s="2">
        <v>1810</v>
      </c>
      <c r="AQ34" s="2">
        <v>1785</v>
      </c>
      <c r="AR34" s="2">
        <v>1770</v>
      </c>
      <c r="AS34" s="2">
        <v>1738</v>
      </c>
      <c r="AT34" s="2">
        <v>1700</v>
      </c>
      <c r="AU34" s="2">
        <v>1626</v>
      </c>
      <c r="AV34" s="2">
        <v>1557</v>
      </c>
      <c r="AW34" s="2">
        <v>1484</v>
      </c>
      <c r="AX34" s="2">
        <v>1395</v>
      </c>
      <c r="AY34" s="2">
        <v>1328</v>
      </c>
      <c r="AZ34" s="2">
        <v>1249</v>
      </c>
      <c r="BA34" s="2">
        <v>1185</v>
      </c>
      <c r="BB34" s="2">
        <v>1132</v>
      </c>
      <c r="BC34" s="2">
        <v>1081</v>
      </c>
      <c r="BD34" s="2">
        <v>1027</v>
      </c>
      <c r="BE34" s="2">
        <v>1002</v>
      </c>
      <c r="BF34" s="2">
        <v>981</v>
      </c>
      <c r="BG34" s="2">
        <v>967</v>
      </c>
      <c r="BH34" s="2">
        <v>981</v>
      </c>
      <c r="BI34" s="2">
        <v>989</v>
      </c>
      <c r="BJ34" s="2">
        <v>1006</v>
      </c>
      <c r="BK34" s="2">
        <v>1033</v>
      </c>
      <c r="BL34" s="2">
        <v>1068</v>
      </c>
      <c r="BM34" s="2">
        <v>1110</v>
      </c>
      <c r="BN34" s="2">
        <v>1150</v>
      </c>
      <c r="BO34" s="2">
        <v>1195</v>
      </c>
      <c r="BP34" s="2">
        <v>1238</v>
      </c>
      <c r="BQ34" s="2">
        <v>1280</v>
      </c>
      <c r="BR34" s="2">
        <v>1330</v>
      </c>
      <c r="BS34" s="2">
        <v>1364</v>
      </c>
      <c r="BT34" s="2">
        <v>1402</v>
      </c>
      <c r="BU34" s="2">
        <v>1436</v>
      </c>
      <c r="BV34" s="2">
        <v>1459</v>
      </c>
      <c r="BW34" s="2">
        <v>1492</v>
      </c>
      <c r="BX34" s="2">
        <v>1516</v>
      </c>
      <c r="BY34" s="2">
        <v>1541</v>
      </c>
      <c r="BZ34" s="2">
        <v>1553</v>
      </c>
      <c r="CA34" s="2">
        <v>1569</v>
      </c>
      <c r="CB34" s="2">
        <v>1575</v>
      </c>
      <c r="CC34" s="2">
        <v>1578</v>
      </c>
    </row>
    <row r="35" spans="1:82" x14ac:dyDescent="0.25">
      <c r="A35" s="2" t="str">
        <f>"Statistische aanpassing"</f>
        <v>Statistische aanpassing</v>
      </c>
      <c r="B35" s="2">
        <v>-28</v>
      </c>
      <c r="C35" s="2">
        <v>-92</v>
      </c>
      <c r="D35" s="2">
        <v>-102</v>
      </c>
      <c r="E35" s="2">
        <v>-81</v>
      </c>
      <c r="F35" s="2">
        <v>-598</v>
      </c>
      <c r="G35" s="2">
        <v>84</v>
      </c>
      <c r="H35" s="2">
        <v>81</v>
      </c>
      <c r="I35" s="2">
        <v>67</v>
      </c>
      <c r="J35" s="2">
        <v>150</v>
      </c>
      <c r="K35" s="2">
        <v>15</v>
      </c>
      <c r="L35" s="2">
        <v>-57</v>
      </c>
      <c r="M35" s="2">
        <v>51</v>
      </c>
      <c r="N35" s="2">
        <v>88</v>
      </c>
      <c r="O35" s="2">
        <v>4</v>
      </c>
      <c r="P35" s="2">
        <v>66</v>
      </c>
      <c r="Q35" s="2">
        <v>55</v>
      </c>
      <c r="R35" s="2">
        <v>98</v>
      </c>
      <c r="S35" s="2">
        <v>59</v>
      </c>
      <c r="T35" s="2">
        <v>69</v>
      </c>
      <c r="U35" s="2">
        <v>462</v>
      </c>
      <c r="V35" s="2">
        <v>-4</v>
      </c>
      <c r="W35" s="2">
        <v>63</v>
      </c>
      <c r="X35" s="2">
        <v>78</v>
      </c>
      <c r="Y35" s="2">
        <v>-37</v>
      </c>
      <c r="Z35" s="2">
        <v>-74</v>
      </c>
      <c r="AA35" s="2">
        <v>-23</v>
      </c>
      <c r="AB35" s="2">
        <v>16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</row>
    <row r="36" spans="1:82" ht="15.75" thickBot="1" x14ac:dyDescent="0.3">
      <c r="A36" s="3" t="str">
        <f>"Bevolking op 31/12"</f>
        <v>Bevolking op 31/12</v>
      </c>
      <c r="B36" s="3">
        <v>618823</v>
      </c>
      <c r="C36" s="3">
        <v>620083</v>
      </c>
      <c r="D36" s="3">
        <v>620465</v>
      </c>
      <c r="E36" s="3">
        <v>620596</v>
      </c>
      <c r="F36" s="3">
        <v>619558</v>
      </c>
      <c r="G36" s="3">
        <v>619304</v>
      </c>
      <c r="H36" s="3">
        <v>618501</v>
      </c>
      <c r="I36" s="3">
        <v>617301</v>
      </c>
      <c r="J36" s="3">
        <v>616699</v>
      </c>
      <c r="K36" s="3">
        <v>616777</v>
      </c>
      <c r="L36" s="3">
        <v>617483</v>
      </c>
      <c r="M36" s="3">
        <v>618023</v>
      </c>
      <c r="N36" s="3">
        <v>618867</v>
      </c>
      <c r="O36" s="3">
        <v>620445</v>
      </c>
      <c r="P36" s="3">
        <v>622270</v>
      </c>
      <c r="Q36" s="3">
        <v>624773</v>
      </c>
      <c r="R36" s="3">
        <v>627348</v>
      </c>
      <c r="S36" s="3">
        <v>629650</v>
      </c>
      <c r="T36" s="3">
        <v>632762</v>
      </c>
      <c r="U36" s="3">
        <v>636990</v>
      </c>
      <c r="V36" s="3">
        <v>639989</v>
      </c>
      <c r="W36" s="3">
        <v>643075</v>
      </c>
      <c r="X36" s="3">
        <v>645307</v>
      </c>
      <c r="Y36" s="3">
        <v>647637</v>
      </c>
      <c r="Z36" s="3">
        <v>649086</v>
      </c>
      <c r="AA36" s="3">
        <v>650716</v>
      </c>
      <c r="AB36" s="3">
        <v>652343</v>
      </c>
      <c r="AC36" s="3">
        <v>654050</v>
      </c>
      <c r="AD36" s="3">
        <v>655896</v>
      </c>
      <c r="AE36" s="3">
        <v>657854</v>
      </c>
      <c r="AF36" s="3">
        <v>659711</v>
      </c>
      <c r="AG36" s="3">
        <v>661478</v>
      </c>
      <c r="AH36" s="3">
        <v>663161</v>
      </c>
      <c r="AI36" s="3">
        <v>664773</v>
      </c>
      <c r="AJ36" s="3">
        <v>666313</v>
      </c>
      <c r="AK36" s="3">
        <v>667823</v>
      </c>
      <c r="AL36" s="3">
        <v>669428</v>
      </c>
      <c r="AM36" s="3">
        <v>671107</v>
      </c>
      <c r="AN36" s="3">
        <v>672854</v>
      </c>
      <c r="AO36" s="3">
        <v>674669</v>
      </c>
      <c r="AP36" s="3">
        <v>676479</v>
      </c>
      <c r="AQ36" s="3">
        <v>678264</v>
      </c>
      <c r="AR36" s="3">
        <v>680034</v>
      </c>
      <c r="AS36" s="3">
        <v>681772</v>
      </c>
      <c r="AT36" s="3">
        <v>683472</v>
      </c>
      <c r="AU36" s="3">
        <v>685098</v>
      </c>
      <c r="AV36" s="3">
        <v>686655</v>
      </c>
      <c r="AW36" s="3">
        <v>688139</v>
      </c>
      <c r="AX36" s="3">
        <v>689534</v>
      </c>
      <c r="AY36" s="3">
        <v>690862</v>
      </c>
      <c r="AZ36" s="3">
        <v>692111</v>
      </c>
      <c r="BA36" s="3">
        <v>693296</v>
      </c>
      <c r="BB36" s="3">
        <v>694428</v>
      </c>
      <c r="BC36" s="3">
        <v>695509</v>
      </c>
      <c r="BD36" s="3">
        <v>696536</v>
      </c>
      <c r="BE36" s="3">
        <v>697538</v>
      </c>
      <c r="BF36" s="3">
        <v>698519</v>
      </c>
      <c r="BG36" s="3">
        <v>699486</v>
      </c>
      <c r="BH36" s="3">
        <v>700467</v>
      </c>
      <c r="BI36" s="3">
        <v>701456</v>
      </c>
      <c r="BJ36" s="3">
        <v>702462</v>
      </c>
      <c r="BK36" s="3">
        <v>703495</v>
      </c>
      <c r="BL36" s="3">
        <v>704563</v>
      </c>
      <c r="BM36" s="3">
        <v>705673</v>
      </c>
      <c r="BN36" s="3">
        <v>706823</v>
      </c>
      <c r="BO36" s="3">
        <v>708018</v>
      </c>
      <c r="BP36" s="3">
        <v>709256</v>
      </c>
      <c r="BQ36" s="3">
        <v>710536</v>
      </c>
      <c r="BR36" s="3">
        <v>711866</v>
      </c>
      <c r="BS36" s="3">
        <v>713230</v>
      </c>
      <c r="BT36" s="3">
        <v>714632</v>
      </c>
      <c r="BU36" s="3">
        <v>716068</v>
      </c>
      <c r="BV36" s="3">
        <v>717527</v>
      </c>
      <c r="BW36" s="3">
        <v>719019</v>
      </c>
      <c r="BX36" s="3">
        <v>720535</v>
      </c>
      <c r="BY36" s="3">
        <v>722076</v>
      </c>
      <c r="BZ36" s="3">
        <v>723629</v>
      </c>
      <c r="CA36" s="3">
        <v>725198</v>
      </c>
      <c r="CB36" s="3">
        <v>726773</v>
      </c>
      <c r="CC36" s="3">
        <v>728351</v>
      </c>
    </row>
    <row r="37" spans="1:82" x14ac:dyDescent="0.25">
      <c r="A37" t="s">
        <v>3</v>
      </c>
    </row>
    <row r="39" spans="1:82" x14ac:dyDescent="0.25">
      <c r="A39" s="1" t="s">
        <v>26</v>
      </c>
    </row>
    <row r="40" spans="1:82" x14ac:dyDescent="0.25">
      <c r="A40" t="s">
        <v>1</v>
      </c>
    </row>
    <row r="41" spans="1:82" ht="15.75" thickBot="1" x14ac:dyDescent="0.3">
      <c r="A41" t="s">
        <v>2</v>
      </c>
    </row>
    <row r="42" spans="1:82" x14ac:dyDescent="0.25">
      <c r="A42" s="4"/>
      <c r="B42" s="5" t="str">
        <f>"1991"</f>
        <v>1991</v>
      </c>
      <c r="C42" s="5" t="str">
        <f>"1992"</f>
        <v>1992</v>
      </c>
      <c r="D42" s="5" t="str">
        <f>"1993"</f>
        <v>1993</v>
      </c>
      <c r="E42" s="5" t="str">
        <f>"1994"</f>
        <v>1994</v>
      </c>
      <c r="F42" s="5" t="str">
        <f>"1995"</f>
        <v>1995</v>
      </c>
      <c r="G42" s="5" t="str">
        <f>"1996"</f>
        <v>1996</v>
      </c>
      <c r="H42" s="5" t="str">
        <f>"1997"</f>
        <v>1997</v>
      </c>
      <c r="I42" s="5" t="str">
        <f>"1998"</f>
        <v>1998</v>
      </c>
      <c r="J42" s="5" t="str">
        <f>"1999"</f>
        <v>1999</v>
      </c>
      <c r="K42" s="5" t="str">
        <f>"2000"</f>
        <v>2000</v>
      </c>
      <c r="L42" s="5" t="str">
        <f>"2001"</f>
        <v>2001</v>
      </c>
      <c r="M42" s="5" t="str">
        <f>"2002"</f>
        <v>2002</v>
      </c>
      <c r="N42" s="5" t="str">
        <f>"2003"</f>
        <v>2003</v>
      </c>
      <c r="O42" s="5" t="str">
        <f>"2004"</f>
        <v>2004</v>
      </c>
      <c r="P42" s="5" t="str">
        <f>"2005"</f>
        <v>2005</v>
      </c>
      <c r="Q42" s="5" t="str">
        <f>"2006"</f>
        <v>2006</v>
      </c>
      <c r="R42" s="5" t="str">
        <f>"2007"</f>
        <v>2007</v>
      </c>
      <c r="S42" s="5" t="str">
        <f>"2008"</f>
        <v>2008</v>
      </c>
      <c r="T42" s="5" t="str">
        <f>"2009"</f>
        <v>2009</v>
      </c>
      <c r="U42" s="5" t="str">
        <f>"2010"</f>
        <v>2010</v>
      </c>
      <c r="V42" s="5" t="str">
        <f>"2011"</f>
        <v>2011</v>
      </c>
      <c r="W42" s="5" t="str">
        <f>"2012"</f>
        <v>2012</v>
      </c>
      <c r="X42" s="5" t="str">
        <f>"2013"</f>
        <v>2013</v>
      </c>
      <c r="Y42" s="5" t="str">
        <f>"2014"</f>
        <v>2014</v>
      </c>
      <c r="Z42" s="5" t="str">
        <f>"2015"</f>
        <v>2015</v>
      </c>
      <c r="AA42" s="5" t="str">
        <f>"2016"</f>
        <v>2016</v>
      </c>
      <c r="AB42" s="5" t="str">
        <f>"2017"</f>
        <v>2017</v>
      </c>
      <c r="AC42" s="5" t="str">
        <f>"2018"</f>
        <v>2018</v>
      </c>
      <c r="AD42" s="5" t="str">
        <f>"2019"</f>
        <v>2019</v>
      </c>
      <c r="AE42" s="5" t="str">
        <f>"2020"</f>
        <v>2020</v>
      </c>
      <c r="AF42" s="5" t="str">
        <f>"2021"</f>
        <v>2021</v>
      </c>
      <c r="AG42" s="5" t="str">
        <f>"2022"</f>
        <v>2022</v>
      </c>
      <c r="AH42" s="5" t="str">
        <f>"2023"</f>
        <v>2023</v>
      </c>
      <c r="AI42" s="5" t="str">
        <f>"2024"</f>
        <v>2024</v>
      </c>
      <c r="AJ42" s="5" t="str">
        <f>"2025"</f>
        <v>2025</v>
      </c>
      <c r="AK42" s="5" t="str">
        <f>"2026"</f>
        <v>2026</v>
      </c>
      <c r="AL42" s="5" t="str">
        <f>"2027"</f>
        <v>2027</v>
      </c>
      <c r="AM42" s="5" t="str">
        <f>"2028"</f>
        <v>2028</v>
      </c>
      <c r="AN42" s="5" t="str">
        <f>"2029"</f>
        <v>2029</v>
      </c>
      <c r="AO42" s="5" t="str">
        <f>"2030"</f>
        <v>2030</v>
      </c>
      <c r="AP42" s="5" t="str">
        <f>"2031"</f>
        <v>2031</v>
      </c>
      <c r="AQ42" s="5" t="str">
        <f>"2032"</f>
        <v>2032</v>
      </c>
      <c r="AR42" s="5" t="str">
        <f>"2033"</f>
        <v>2033</v>
      </c>
      <c r="AS42" s="5" t="str">
        <f>"2034"</f>
        <v>2034</v>
      </c>
      <c r="AT42" s="5" t="str">
        <f>"2035"</f>
        <v>2035</v>
      </c>
      <c r="AU42" s="5" t="str">
        <f>"2036"</f>
        <v>2036</v>
      </c>
      <c r="AV42" s="5" t="str">
        <f>"2037"</f>
        <v>2037</v>
      </c>
      <c r="AW42" s="5" t="str">
        <f>"2038"</f>
        <v>2038</v>
      </c>
      <c r="AX42" s="5" t="str">
        <f>"2039"</f>
        <v>2039</v>
      </c>
      <c r="AY42" s="5" t="str">
        <f>"2040"</f>
        <v>2040</v>
      </c>
      <c r="AZ42" s="5" t="str">
        <f>"2041"</f>
        <v>2041</v>
      </c>
      <c r="BA42" s="5" t="str">
        <f>"2042"</f>
        <v>2042</v>
      </c>
      <c r="BB42" s="5" t="str">
        <f>"2043"</f>
        <v>2043</v>
      </c>
      <c r="BC42" s="5" t="str">
        <f>"2044"</f>
        <v>2044</v>
      </c>
      <c r="BD42" s="5" t="str">
        <f>"2045"</f>
        <v>2045</v>
      </c>
      <c r="BE42" s="5" t="str">
        <f>"2046"</f>
        <v>2046</v>
      </c>
      <c r="BF42" s="5" t="str">
        <f>"2047"</f>
        <v>2047</v>
      </c>
      <c r="BG42" s="5" t="str">
        <f>"2048"</f>
        <v>2048</v>
      </c>
      <c r="BH42" s="5" t="str">
        <f>"2049"</f>
        <v>2049</v>
      </c>
      <c r="BI42" s="5" t="str">
        <f>"2050"</f>
        <v>2050</v>
      </c>
      <c r="BJ42" s="5" t="str">
        <f>"2051"</f>
        <v>2051</v>
      </c>
      <c r="BK42" s="5" t="str">
        <f>"2052"</f>
        <v>2052</v>
      </c>
      <c r="BL42" s="5" t="str">
        <f>"2053"</f>
        <v>2053</v>
      </c>
      <c r="BM42" s="5" t="str">
        <f>"2054"</f>
        <v>2054</v>
      </c>
      <c r="BN42" s="5" t="str">
        <f>"2055"</f>
        <v>2055</v>
      </c>
      <c r="BO42" s="5" t="str">
        <f>"2056"</f>
        <v>2056</v>
      </c>
      <c r="BP42" s="5" t="str">
        <f>"2057"</f>
        <v>2057</v>
      </c>
      <c r="BQ42" s="5" t="str">
        <f>"2058"</f>
        <v>2058</v>
      </c>
      <c r="BR42" s="5" t="str">
        <f>"2059"</f>
        <v>2059</v>
      </c>
      <c r="BS42" s="5" t="str">
        <f>"2060"</f>
        <v>2060</v>
      </c>
      <c r="BT42" s="5" t="str">
        <f>"2061"</f>
        <v>2061</v>
      </c>
      <c r="BU42" s="5" t="str">
        <f>"2062"</f>
        <v>2062</v>
      </c>
      <c r="BV42" s="5" t="str">
        <f>"2063"</f>
        <v>2063</v>
      </c>
      <c r="BW42" s="5" t="str">
        <f>"2064"</f>
        <v>2064</v>
      </c>
      <c r="BX42" s="5" t="str">
        <f>"2065"</f>
        <v>2065</v>
      </c>
      <c r="BY42" s="5" t="str">
        <f>"2066"</f>
        <v>2066</v>
      </c>
      <c r="BZ42" s="5" t="str">
        <f>"2067"</f>
        <v>2067</v>
      </c>
      <c r="CA42" s="5" t="str">
        <f>"2068"</f>
        <v>2068</v>
      </c>
      <c r="CB42" s="5" t="str">
        <f>"2069"</f>
        <v>2069</v>
      </c>
      <c r="CC42" s="5" t="str">
        <f>"2070"</f>
        <v>2070</v>
      </c>
      <c r="CD42" s="1"/>
    </row>
    <row r="43" spans="1:82" x14ac:dyDescent="0.25">
      <c r="A43" s="2" t="str">
        <f>"Bevolking op 01/01"</f>
        <v>Bevolking op 01/01</v>
      </c>
      <c r="B43" s="2">
        <v>663000</v>
      </c>
      <c r="C43" s="2">
        <v>664429</v>
      </c>
      <c r="D43" s="2">
        <v>665851</v>
      </c>
      <c r="E43" s="2">
        <v>666174</v>
      </c>
      <c r="F43" s="2">
        <v>666053</v>
      </c>
      <c r="G43" s="2">
        <v>665203</v>
      </c>
      <c r="H43" s="2">
        <v>665043</v>
      </c>
      <c r="I43" s="2">
        <v>664282</v>
      </c>
      <c r="J43" s="2">
        <v>663126</v>
      </c>
      <c r="K43" s="2">
        <v>662768</v>
      </c>
      <c r="L43" s="2">
        <v>663046</v>
      </c>
      <c r="M43" s="2">
        <v>663559</v>
      </c>
      <c r="N43" s="2">
        <v>663683</v>
      </c>
      <c r="O43" s="2">
        <v>664333</v>
      </c>
      <c r="P43" s="2">
        <v>665830</v>
      </c>
      <c r="Q43" s="2">
        <v>667809</v>
      </c>
      <c r="R43" s="2">
        <v>670071</v>
      </c>
      <c r="S43" s="2">
        <v>672749</v>
      </c>
      <c r="T43" s="2">
        <v>674786</v>
      </c>
      <c r="U43" s="2">
        <v>677118</v>
      </c>
      <c r="V43" s="2">
        <v>680294</v>
      </c>
      <c r="W43" s="2">
        <v>683207</v>
      </c>
      <c r="X43" s="2">
        <v>685685</v>
      </c>
      <c r="Y43" s="2">
        <v>686735</v>
      </c>
      <c r="Z43" s="2">
        <v>687723</v>
      </c>
      <c r="AA43" s="2">
        <v>688071</v>
      </c>
      <c r="AB43" s="2">
        <v>688846</v>
      </c>
      <c r="AC43" s="2">
        <v>689302</v>
      </c>
      <c r="AD43" s="2">
        <v>690003</v>
      </c>
      <c r="AE43" s="2">
        <v>690801</v>
      </c>
      <c r="AF43" s="2">
        <v>691757</v>
      </c>
      <c r="AG43" s="2">
        <v>692649</v>
      </c>
      <c r="AH43" s="2">
        <v>693499</v>
      </c>
      <c r="AI43" s="2">
        <v>694306</v>
      </c>
      <c r="AJ43" s="2">
        <v>695085</v>
      </c>
      <c r="AK43" s="2">
        <v>695850</v>
      </c>
      <c r="AL43" s="2">
        <v>696610</v>
      </c>
      <c r="AM43" s="2">
        <v>697481</v>
      </c>
      <c r="AN43" s="2">
        <v>698440</v>
      </c>
      <c r="AO43" s="2">
        <v>699479</v>
      </c>
      <c r="AP43" s="2">
        <v>700588</v>
      </c>
      <c r="AQ43" s="2">
        <v>701706</v>
      </c>
      <c r="AR43" s="2">
        <v>702805</v>
      </c>
      <c r="AS43" s="2">
        <v>703860</v>
      </c>
      <c r="AT43" s="2">
        <v>704862</v>
      </c>
      <c r="AU43" s="2">
        <v>705800</v>
      </c>
      <c r="AV43" s="2">
        <v>706629</v>
      </c>
      <c r="AW43" s="2">
        <v>707335</v>
      </c>
      <c r="AX43" s="2">
        <v>707943</v>
      </c>
      <c r="AY43" s="2">
        <v>708428</v>
      </c>
      <c r="AZ43" s="2">
        <v>708801</v>
      </c>
      <c r="BA43" s="2">
        <v>709063</v>
      </c>
      <c r="BB43" s="2">
        <v>709221</v>
      </c>
      <c r="BC43" s="2">
        <v>709291</v>
      </c>
      <c r="BD43" s="2">
        <v>709279</v>
      </c>
      <c r="BE43" s="2">
        <v>709213</v>
      </c>
      <c r="BF43" s="2">
        <v>709103</v>
      </c>
      <c r="BG43" s="2">
        <v>708969</v>
      </c>
      <c r="BH43" s="2">
        <v>708822</v>
      </c>
      <c r="BI43" s="2">
        <v>708682</v>
      </c>
      <c r="BJ43" s="2">
        <v>708560</v>
      </c>
      <c r="BK43" s="2">
        <v>708461</v>
      </c>
      <c r="BL43" s="2">
        <v>708409</v>
      </c>
      <c r="BM43" s="2">
        <v>708399</v>
      </c>
      <c r="BN43" s="2">
        <v>708427</v>
      </c>
      <c r="BO43" s="2">
        <v>708512</v>
      </c>
      <c r="BP43" s="2">
        <v>708659</v>
      </c>
      <c r="BQ43" s="2">
        <v>708859</v>
      </c>
      <c r="BR43" s="2">
        <v>709108</v>
      </c>
      <c r="BS43" s="2">
        <v>709414</v>
      </c>
      <c r="BT43" s="2">
        <v>709792</v>
      </c>
      <c r="BU43" s="2">
        <v>710208</v>
      </c>
      <c r="BV43" s="2">
        <v>710669</v>
      </c>
      <c r="BW43" s="2">
        <v>711171</v>
      </c>
      <c r="BX43" s="2">
        <v>711705</v>
      </c>
      <c r="BY43" s="2">
        <v>712279</v>
      </c>
      <c r="BZ43" s="2">
        <v>712880</v>
      </c>
      <c r="CA43" s="2">
        <v>713516</v>
      </c>
      <c r="CB43" s="2">
        <v>714183</v>
      </c>
      <c r="CC43" s="2">
        <v>714866</v>
      </c>
    </row>
    <row r="44" spans="1:82" x14ac:dyDescent="0.25">
      <c r="A44" s="2" t="str">
        <f>"Natuurlijk saldo"</f>
        <v>Natuurlijk saldo</v>
      </c>
      <c r="B44" s="2">
        <v>655</v>
      </c>
      <c r="C44" s="2">
        <v>295</v>
      </c>
      <c r="D44" s="2">
        <v>-293</v>
      </c>
      <c r="E44" s="2">
        <v>-449</v>
      </c>
      <c r="F44" s="2">
        <v>-519</v>
      </c>
      <c r="G44" s="2">
        <v>-381</v>
      </c>
      <c r="H44" s="2">
        <v>-496</v>
      </c>
      <c r="I44" s="2">
        <v>-610</v>
      </c>
      <c r="J44" s="2">
        <v>-319</v>
      </c>
      <c r="K44" s="2">
        <v>-343</v>
      </c>
      <c r="L44" s="2">
        <v>-225</v>
      </c>
      <c r="M44" s="2">
        <v>-738</v>
      </c>
      <c r="N44" s="2">
        <v>-866</v>
      </c>
      <c r="O44" s="2">
        <v>-198</v>
      </c>
      <c r="P44" s="2">
        <v>-454</v>
      </c>
      <c r="Q44" s="2">
        <v>23</v>
      </c>
      <c r="R44" s="2">
        <v>-53</v>
      </c>
      <c r="S44" s="2">
        <v>-117</v>
      </c>
      <c r="T44" s="2">
        <v>-335</v>
      </c>
      <c r="U44" s="2">
        <v>-95</v>
      </c>
      <c r="V44" s="2">
        <v>-161</v>
      </c>
      <c r="W44" s="2">
        <v>-368</v>
      </c>
      <c r="X44" s="2">
        <v>-727</v>
      </c>
      <c r="Y44" s="2">
        <v>-638</v>
      </c>
      <c r="Z44" s="2">
        <v>-1212</v>
      </c>
      <c r="AA44" s="2">
        <v>-1057</v>
      </c>
      <c r="AB44" s="2">
        <v>-1059</v>
      </c>
      <c r="AC44" s="2">
        <v>-1105</v>
      </c>
      <c r="AD44" s="2">
        <v>-1008</v>
      </c>
      <c r="AE44" s="2">
        <v>-909</v>
      </c>
      <c r="AF44" s="2">
        <v>-818</v>
      </c>
      <c r="AG44" s="2">
        <v>-721</v>
      </c>
      <c r="AH44" s="2">
        <v>-623</v>
      </c>
      <c r="AI44" s="2">
        <v>-527</v>
      </c>
      <c r="AJ44" s="2">
        <v>-427</v>
      </c>
      <c r="AK44" s="2">
        <v>-329</v>
      </c>
      <c r="AL44" s="2">
        <v>-231</v>
      </c>
      <c r="AM44" s="2">
        <v>-141</v>
      </c>
      <c r="AN44" s="2">
        <v>-58</v>
      </c>
      <c r="AO44" s="2">
        <v>20</v>
      </c>
      <c r="AP44" s="2">
        <v>-23</v>
      </c>
      <c r="AQ44" s="2">
        <v>-79</v>
      </c>
      <c r="AR44" s="2">
        <v>-148</v>
      </c>
      <c r="AS44" s="2">
        <v>-236</v>
      </c>
      <c r="AT44" s="2">
        <v>-339</v>
      </c>
      <c r="AU44" s="2">
        <v>-448</v>
      </c>
      <c r="AV44" s="2">
        <v>-570</v>
      </c>
      <c r="AW44" s="2">
        <v>-696</v>
      </c>
      <c r="AX44" s="2">
        <v>-825</v>
      </c>
      <c r="AY44" s="2">
        <v>-950</v>
      </c>
      <c r="AZ44" s="2">
        <v>-1071</v>
      </c>
      <c r="BA44" s="2">
        <v>-1179</v>
      </c>
      <c r="BB44" s="2">
        <v>-1274</v>
      </c>
      <c r="BC44" s="2">
        <v>-1353</v>
      </c>
      <c r="BD44" s="2">
        <v>-1410</v>
      </c>
      <c r="BE44" s="2">
        <v>-1452</v>
      </c>
      <c r="BF44" s="2">
        <v>-1478</v>
      </c>
      <c r="BG44" s="2">
        <v>-1490</v>
      </c>
      <c r="BH44" s="2">
        <v>-1486</v>
      </c>
      <c r="BI44" s="2">
        <v>-1465</v>
      </c>
      <c r="BJ44" s="2">
        <v>-1436</v>
      </c>
      <c r="BK44" s="2">
        <v>-1398</v>
      </c>
      <c r="BL44" s="2">
        <v>-1358</v>
      </c>
      <c r="BM44" s="2">
        <v>-1309</v>
      </c>
      <c r="BN44" s="2">
        <v>-1255</v>
      </c>
      <c r="BO44" s="2">
        <v>-1198</v>
      </c>
      <c r="BP44" s="2">
        <v>-1144</v>
      </c>
      <c r="BQ44" s="2">
        <v>-1090</v>
      </c>
      <c r="BR44" s="2">
        <v>-1031</v>
      </c>
      <c r="BS44" s="2">
        <v>-979</v>
      </c>
      <c r="BT44" s="2">
        <v>-932</v>
      </c>
      <c r="BU44" s="2">
        <v>-890</v>
      </c>
      <c r="BV44" s="2">
        <v>-853</v>
      </c>
      <c r="BW44" s="2">
        <v>-815</v>
      </c>
      <c r="BX44" s="2">
        <v>-784</v>
      </c>
      <c r="BY44" s="2">
        <v>-753</v>
      </c>
      <c r="BZ44" s="2">
        <v>-719</v>
      </c>
      <c r="CA44" s="2">
        <v>-696</v>
      </c>
      <c r="CB44" s="2">
        <v>-676</v>
      </c>
      <c r="CC44" s="2">
        <v>-654</v>
      </c>
    </row>
    <row r="45" spans="1:82" x14ac:dyDescent="0.25">
      <c r="A45" s="2" t="str">
        <f>"Geboorten"</f>
        <v>Geboorten</v>
      </c>
      <c r="B45" s="2">
        <v>8100</v>
      </c>
      <c r="C45" s="2">
        <v>7719</v>
      </c>
      <c r="D45" s="2">
        <v>7272</v>
      </c>
      <c r="E45" s="2">
        <v>6948</v>
      </c>
      <c r="F45" s="2">
        <v>7025</v>
      </c>
      <c r="G45" s="2">
        <v>7131</v>
      </c>
      <c r="H45" s="2">
        <v>7241</v>
      </c>
      <c r="I45" s="2">
        <v>7081</v>
      </c>
      <c r="J45" s="2">
        <v>7203</v>
      </c>
      <c r="K45" s="2">
        <v>7330</v>
      </c>
      <c r="L45" s="2">
        <v>7288</v>
      </c>
      <c r="M45" s="2">
        <v>6934</v>
      </c>
      <c r="N45" s="2">
        <v>6954</v>
      </c>
      <c r="O45" s="2">
        <v>7037</v>
      </c>
      <c r="P45" s="2">
        <v>7142</v>
      </c>
      <c r="Q45" s="2">
        <v>7344</v>
      </c>
      <c r="R45" s="2">
        <v>7460</v>
      </c>
      <c r="S45" s="2">
        <v>7412</v>
      </c>
      <c r="T45" s="2">
        <v>7365</v>
      </c>
      <c r="U45" s="2">
        <v>7380</v>
      </c>
      <c r="V45" s="2">
        <v>7364</v>
      </c>
      <c r="W45" s="2">
        <v>7336</v>
      </c>
      <c r="X45" s="2">
        <v>7122</v>
      </c>
      <c r="Y45" s="2">
        <v>7004</v>
      </c>
      <c r="Z45" s="2">
        <v>6835</v>
      </c>
      <c r="AA45" s="2">
        <v>6682</v>
      </c>
      <c r="AB45" s="2">
        <v>6601</v>
      </c>
      <c r="AC45" s="2">
        <v>6667</v>
      </c>
      <c r="AD45" s="2">
        <v>6714</v>
      </c>
      <c r="AE45" s="2">
        <v>6760</v>
      </c>
      <c r="AF45" s="2">
        <v>6795</v>
      </c>
      <c r="AG45" s="2">
        <v>6840</v>
      </c>
      <c r="AH45" s="2">
        <v>6882</v>
      </c>
      <c r="AI45" s="2">
        <v>6931</v>
      </c>
      <c r="AJ45" s="2">
        <v>6990</v>
      </c>
      <c r="AK45" s="2">
        <v>7058</v>
      </c>
      <c r="AL45" s="2">
        <v>7135</v>
      </c>
      <c r="AM45" s="2">
        <v>7218</v>
      </c>
      <c r="AN45" s="2">
        <v>7305</v>
      </c>
      <c r="AO45" s="2">
        <v>7403</v>
      </c>
      <c r="AP45" s="2">
        <v>7396</v>
      </c>
      <c r="AQ45" s="2">
        <v>7390</v>
      </c>
      <c r="AR45" s="2">
        <v>7384</v>
      </c>
      <c r="AS45" s="2">
        <v>7375</v>
      </c>
      <c r="AT45" s="2">
        <v>7358</v>
      </c>
      <c r="AU45" s="2">
        <v>7341</v>
      </c>
      <c r="AV45" s="2">
        <v>7320</v>
      </c>
      <c r="AW45" s="2">
        <v>7292</v>
      </c>
      <c r="AX45" s="2">
        <v>7260</v>
      </c>
      <c r="AY45" s="2">
        <v>7226</v>
      </c>
      <c r="AZ45" s="2">
        <v>7187</v>
      </c>
      <c r="BA45" s="2">
        <v>7150</v>
      </c>
      <c r="BB45" s="2">
        <v>7114</v>
      </c>
      <c r="BC45" s="2">
        <v>7088</v>
      </c>
      <c r="BD45" s="2">
        <v>7066</v>
      </c>
      <c r="BE45" s="2">
        <v>7052</v>
      </c>
      <c r="BF45" s="2">
        <v>7047</v>
      </c>
      <c r="BG45" s="2">
        <v>7051</v>
      </c>
      <c r="BH45" s="2">
        <v>7062</v>
      </c>
      <c r="BI45" s="2">
        <v>7082</v>
      </c>
      <c r="BJ45" s="2">
        <v>7104</v>
      </c>
      <c r="BK45" s="2">
        <v>7134</v>
      </c>
      <c r="BL45" s="2">
        <v>7164</v>
      </c>
      <c r="BM45" s="2">
        <v>7195</v>
      </c>
      <c r="BN45" s="2">
        <v>7228</v>
      </c>
      <c r="BO45" s="2">
        <v>7258</v>
      </c>
      <c r="BP45" s="2">
        <v>7289</v>
      </c>
      <c r="BQ45" s="2">
        <v>7316</v>
      </c>
      <c r="BR45" s="2">
        <v>7340</v>
      </c>
      <c r="BS45" s="2">
        <v>7358</v>
      </c>
      <c r="BT45" s="2">
        <v>7372</v>
      </c>
      <c r="BU45" s="2">
        <v>7379</v>
      </c>
      <c r="BV45" s="2">
        <v>7383</v>
      </c>
      <c r="BW45" s="2">
        <v>7383</v>
      </c>
      <c r="BX45" s="2">
        <v>7377</v>
      </c>
      <c r="BY45" s="2">
        <v>7369</v>
      </c>
      <c r="BZ45" s="2">
        <v>7360</v>
      </c>
      <c r="CA45" s="2">
        <v>7348</v>
      </c>
      <c r="CB45" s="2">
        <v>7334</v>
      </c>
      <c r="CC45" s="2">
        <v>7322</v>
      </c>
    </row>
    <row r="46" spans="1:82" x14ac:dyDescent="0.25">
      <c r="A46" s="2" t="str">
        <f>"Overlijdens"</f>
        <v>Overlijdens</v>
      </c>
      <c r="B46" s="2">
        <v>7445</v>
      </c>
      <c r="C46" s="2">
        <v>7424</v>
      </c>
      <c r="D46" s="2">
        <v>7565</v>
      </c>
      <c r="E46" s="2">
        <v>7397</v>
      </c>
      <c r="F46" s="2">
        <v>7544</v>
      </c>
      <c r="G46" s="2">
        <v>7512</v>
      </c>
      <c r="H46" s="2">
        <v>7737</v>
      </c>
      <c r="I46" s="2">
        <v>7691</v>
      </c>
      <c r="J46" s="2">
        <v>7522</v>
      </c>
      <c r="K46" s="2">
        <v>7673</v>
      </c>
      <c r="L46" s="2">
        <v>7513</v>
      </c>
      <c r="M46" s="2">
        <v>7672</v>
      </c>
      <c r="N46" s="2">
        <v>7820</v>
      </c>
      <c r="O46" s="2">
        <v>7235</v>
      </c>
      <c r="P46" s="2">
        <v>7596</v>
      </c>
      <c r="Q46" s="2">
        <v>7321</v>
      </c>
      <c r="R46" s="2">
        <v>7513</v>
      </c>
      <c r="S46" s="2">
        <v>7529</v>
      </c>
      <c r="T46" s="2">
        <v>7700</v>
      </c>
      <c r="U46" s="2">
        <v>7475</v>
      </c>
      <c r="V46" s="2">
        <v>7525</v>
      </c>
      <c r="W46" s="2">
        <v>7704</v>
      </c>
      <c r="X46" s="2">
        <v>7849</v>
      </c>
      <c r="Y46" s="2">
        <v>7642</v>
      </c>
      <c r="Z46" s="2">
        <v>8047</v>
      </c>
      <c r="AA46" s="2">
        <v>7739</v>
      </c>
      <c r="AB46" s="2">
        <v>7660</v>
      </c>
      <c r="AC46" s="2">
        <v>7772</v>
      </c>
      <c r="AD46" s="2">
        <v>7722</v>
      </c>
      <c r="AE46" s="2">
        <v>7669</v>
      </c>
      <c r="AF46" s="2">
        <v>7613</v>
      </c>
      <c r="AG46" s="2">
        <v>7561</v>
      </c>
      <c r="AH46" s="2">
        <v>7505</v>
      </c>
      <c r="AI46" s="2">
        <v>7458</v>
      </c>
      <c r="AJ46" s="2">
        <v>7417</v>
      </c>
      <c r="AK46" s="2">
        <v>7387</v>
      </c>
      <c r="AL46" s="2">
        <v>7366</v>
      </c>
      <c r="AM46" s="2">
        <v>7359</v>
      </c>
      <c r="AN46" s="2">
        <v>7363</v>
      </c>
      <c r="AO46" s="2">
        <v>7383</v>
      </c>
      <c r="AP46" s="2">
        <v>7419</v>
      </c>
      <c r="AQ46" s="2">
        <v>7469</v>
      </c>
      <c r="AR46" s="2">
        <v>7532</v>
      </c>
      <c r="AS46" s="2">
        <v>7611</v>
      </c>
      <c r="AT46" s="2">
        <v>7697</v>
      </c>
      <c r="AU46" s="2">
        <v>7789</v>
      </c>
      <c r="AV46" s="2">
        <v>7890</v>
      </c>
      <c r="AW46" s="2">
        <v>7988</v>
      </c>
      <c r="AX46" s="2">
        <v>8085</v>
      </c>
      <c r="AY46" s="2">
        <v>8176</v>
      </c>
      <c r="AZ46" s="2">
        <v>8258</v>
      </c>
      <c r="BA46" s="2">
        <v>8329</v>
      </c>
      <c r="BB46" s="2">
        <v>8388</v>
      </c>
      <c r="BC46" s="2">
        <v>8441</v>
      </c>
      <c r="BD46" s="2">
        <v>8476</v>
      </c>
      <c r="BE46" s="2">
        <v>8504</v>
      </c>
      <c r="BF46" s="2">
        <v>8525</v>
      </c>
      <c r="BG46" s="2">
        <v>8541</v>
      </c>
      <c r="BH46" s="2">
        <v>8548</v>
      </c>
      <c r="BI46" s="2">
        <v>8547</v>
      </c>
      <c r="BJ46" s="2">
        <v>8540</v>
      </c>
      <c r="BK46" s="2">
        <v>8532</v>
      </c>
      <c r="BL46" s="2">
        <v>8522</v>
      </c>
      <c r="BM46" s="2">
        <v>8504</v>
      </c>
      <c r="BN46" s="2">
        <v>8483</v>
      </c>
      <c r="BO46" s="2">
        <v>8456</v>
      </c>
      <c r="BP46" s="2">
        <v>8433</v>
      </c>
      <c r="BQ46" s="2">
        <v>8406</v>
      </c>
      <c r="BR46" s="2">
        <v>8371</v>
      </c>
      <c r="BS46" s="2">
        <v>8337</v>
      </c>
      <c r="BT46" s="2">
        <v>8304</v>
      </c>
      <c r="BU46" s="2">
        <v>8269</v>
      </c>
      <c r="BV46" s="2">
        <v>8236</v>
      </c>
      <c r="BW46" s="2">
        <v>8198</v>
      </c>
      <c r="BX46" s="2">
        <v>8161</v>
      </c>
      <c r="BY46" s="2">
        <v>8122</v>
      </c>
      <c r="BZ46" s="2">
        <v>8079</v>
      </c>
      <c r="CA46" s="2">
        <v>8044</v>
      </c>
      <c r="CB46" s="2">
        <v>8010</v>
      </c>
      <c r="CC46" s="2">
        <v>7976</v>
      </c>
    </row>
    <row r="47" spans="1:82" x14ac:dyDescent="0.25">
      <c r="A47" s="2" t="str">
        <f>"Intern migratiesaldo"</f>
        <v>Intern migratiesaldo</v>
      </c>
      <c r="B47" s="2">
        <v>667</v>
      </c>
      <c r="C47" s="2">
        <v>732</v>
      </c>
      <c r="D47" s="2">
        <v>562</v>
      </c>
      <c r="E47" s="2">
        <v>-200</v>
      </c>
      <c r="F47" s="2">
        <v>-326</v>
      </c>
      <c r="G47" s="2">
        <v>-275</v>
      </c>
      <c r="H47" s="2">
        <v>-400</v>
      </c>
      <c r="I47" s="2">
        <v>-662</v>
      </c>
      <c r="J47" s="2">
        <v>-474</v>
      </c>
      <c r="K47" s="2">
        <v>63</v>
      </c>
      <c r="L47" s="2">
        <v>0</v>
      </c>
      <c r="M47" s="2">
        <v>-67</v>
      </c>
      <c r="N47" s="2">
        <v>328</v>
      </c>
      <c r="O47" s="2">
        <v>602</v>
      </c>
      <c r="P47" s="2">
        <v>869</v>
      </c>
      <c r="Q47" s="2">
        <v>628</v>
      </c>
      <c r="R47" s="2">
        <v>866</v>
      </c>
      <c r="S47" s="2">
        <v>349</v>
      </c>
      <c r="T47" s="2">
        <v>357</v>
      </c>
      <c r="U47" s="2">
        <v>656</v>
      </c>
      <c r="V47" s="2">
        <v>872</v>
      </c>
      <c r="W47" s="2">
        <v>1164</v>
      </c>
      <c r="X47" s="2">
        <v>533</v>
      </c>
      <c r="Y47" s="2">
        <v>603</v>
      </c>
      <c r="Z47" s="2">
        <v>608</v>
      </c>
      <c r="AA47" s="2">
        <v>645</v>
      </c>
      <c r="AB47" s="2">
        <v>796</v>
      </c>
      <c r="AC47" s="2">
        <v>696</v>
      </c>
      <c r="AD47" s="2">
        <v>690</v>
      </c>
      <c r="AE47" s="2">
        <v>710</v>
      </c>
      <c r="AF47" s="2">
        <v>714</v>
      </c>
      <c r="AG47" s="2">
        <v>718</v>
      </c>
      <c r="AH47" s="2">
        <v>715</v>
      </c>
      <c r="AI47" s="2">
        <v>709</v>
      </c>
      <c r="AJ47" s="2">
        <v>708</v>
      </c>
      <c r="AK47" s="2">
        <v>702</v>
      </c>
      <c r="AL47" s="2">
        <v>702</v>
      </c>
      <c r="AM47" s="2">
        <v>694</v>
      </c>
      <c r="AN47" s="2">
        <v>692</v>
      </c>
      <c r="AO47" s="2">
        <v>680</v>
      </c>
      <c r="AP47" s="2">
        <v>693</v>
      </c>
      <c r="AQ47" s="2">
        <v>697</v>
      </c>
      <c r="AR47" s="2">
        <v>688</v>
      </c>
      <c r="AS47" s="2">
        <v>688</v>
      </c>
      <c r="AT47" s="2">
        <v>698</v>
      </c>
      <c r="AU47" s="2">
        <v>705</v>
      </c>
      <c r="AV47" s="2">
        <v>708</v>
      </c>
      <c r="AW47" s="2">
        <v>739</v>
      </c>
      <c r="AX47" s="2">
        <v>744</v>
      </c>
      <c r="AY47" s="2">
        <v>758</v>
      </c>
      <c r="AZ47" s="2">
        <v>769</v>
      </c>
      <c r="BA47" s="2">
        <v>777</v>
      </c>
      <c r="BB47" s="2">
        <v>781</v>
      </c>
      <c r="BC47" s="2">
        <v>777</v>
      </c>
      <c r="BD47" s="2">
        <v>783</v>
      </c>
      <c r="BE47" s="2">
        <v>781</v>
      </c>
      <c r="BF47" s="2">
        <v>788</v>
      </c>
      <c r="BG47" s="2">
        <v>787</v>
      </c>
      <c r="BH47" s="2">
        <v>792</v>
      </c>
      <c r="BI47" s="2">
        <v>788</v>
      </c>
      <c r="BJ47" s="2">
        <v>788</v>
      </c>
      <c r="BK47" s="2">
        <v>792</v>
      </c>
      <c r="BL47" s="2">
        <v>795</v>
      </c>
      <c r="BM47" s="2">
        <v>788</v>
      </c>
      <c r="BN47" s="2">
        <v>789</v>
      </c>
      <c r="BO47" s="2">
        <v>799</v>
      </c>
      <c r="BP47" s="2">
        <v>800</v>
      </c>
      <c r="BQ47" s="2">
        <v>798</v>
      </c>
      <c r="BR47" s="2">
        <v>798</v>
      </c>
      <c r="BS47" s="2">
        <v>815</v>
      </c>
      <c r="BT47" s="2">
        <v>811</v>
      </c>
      <c r="BU47" s="2">
        <v>815</v>
      </c>
      <c r="BV47" s="2">
        <v>819</v>
      </c>
      <c r="BW47" s="2">
        <v>820</v>
      </c>
      <c r="BX47" s="2">
        <v>828</v>
      </c>
      <c r="BY47" s="2">
        <v>830</v>
      </c>
      <c r="BZ47" s="2">
        <v>832</v>
      </c>
      <c r="CA47" s="2">
        <v>835</v>
      </c>
      <c r="CB47" s="2">
        <v>837</v>
      </c>
      <c r="CC47" s="2">
        <v>849</v>
      </c>
    </row>
    <row r="48" spans="1:82" x14ac:dyDescent="0.25">
      <c r="A48" s="2" t="str">
        <f>"Interne immigratie"</f>
        <v>Interne immigratie</v>
      </c>
      <c r="B48" s="2">
        <v>6180</v>
      </c>
      <c r="C48" s="2">
        <v>6877</v>
      </c>
      <c r="D48" s="2">
        <v>6872</v>
      </c>
      <c r="E48" s="2">
        <v>6714</v>
      </c>
      <c r="F48" s="2">
        <v>6406</v>
      </c>
      <c r="G48" s="2">
        <v>6446</v>
      </c>
      <c r="H48" s="2">
        <v>6335</v>
      </c>
      <c r="I48" s="2">
        <v>6054</v>
      </c>
      <c r="J48" s="2">
        <v>6363</v>
      </c>
      <c r="K48" s="2">
        <v>6538</v>
      </c>
      <c r="L48" s="2">
        <v>6608</v>
      </c>
      <c r="M48" s="2">
        <v>6756</v>
      </c>
      <c r="N48" s="2">
        <v>6950</v>
      </c>
      <c r="O48" s="2">
        <v>7325</v>
      </c>
      <c r="P48" s="2">
        <v>7591</v>
      </c>
      <c r="Q48" s="2">
        <v>7725</v>
      </c>
      <c r="R48" s="2">
        <v>7895</v>
      </c>
      <c r="S48" s="2">
        <v>7756</v>
      </c>
      <c r="T48" s="2">
        <v>7829</v>
      </c>
      <c r="U48" s="2">
        <v>8534</v>
      </c>
      <c r="V48" s="2">
        <v>8410</v>
      </c>
      <c r="W48" s="2">
        <v>8475</v>
      </c>
      <c r="X48" s="2">
        <v>8068</v>
      </c>
      <c r="Y48" s="2">
        <v>8294</v>
      </c>
      <c r="Z48" s="2">
        <v>8254</v>
      </c>
      <c r="AA48" s="2">
        <v>8298</v>
      </c>
      <c r="AB48" s="2">
        <v>8624</v>
      </c>
      <c r="AC48" s="2">
        <v>8396</v>
      </c>
      <c r="AD48" s="2">
        <v>8404</v>
      </c>
      <c r="AE48" s="2">
        <v>8416</v>
      </c>
      <c r="AF48" s="2">
        <v>8436</v>
      </c>
      <c r="AG48" s="2">
        <v>8449</v>
      </c>
      <c r="AH48" s="2">
        <v>8463</v>
      </c>
      <c r="AI48" s="2">
        <v>8464</v>
      </c>
      <c r="AJ48" s="2">
        <v>8480</v>
      </c>
      <c r="AK48" s="2">
        <v>8485</v>
      </c>
      <c r="AL48" s="2">
        <v>8504</v>
      </c>
      <c r="AM48" s="2">
        <v>8510</v>
      </c>
      <c r="AN48" s="2">
        <v>8526</v>
      </c>
      <c r="AO48" s="2">
        <v>8544</v>
      </c>
      <c r="AP48" s="2">
        <v>8574</v>
      </c>
      <c r="AQ48" s="2">
        <v>8596</v>
      </c>
      <c r="AR48" s="2">
        <v>8614</v>
      </c>
      <c r="AS48" s="2">
        <v>8633</v>
      </c>
      <c r="AT48" s="2">
        <v>8651</v>
      </c>
      <c r="AU48" s="2">
        <v>8666</v>
      </c>
      <c r="AV48" s="2">
        <v>8676</v>
      </c>
      <c r="AW48" s="2">
        <v>8694</v>
      </c>
      <c r="AX48" s="2">
        <v>8698</v>
      </c>
      <c r="AY48" s="2">
        <v>8706</v>
      </c>
      <c r="AZ48" s="2">
        <v>8707</v>
      </c>
      <c r="BA48" s="2">
        <v>8710</v>
      </c>
      <c r="BB48" s="2">
        <v>8719</v>
      </c>
      <c r="BC48" s="2">
        <v>8720</v>
      </c>
      <c r="BD48" s="2">
        <v>8736</v>
      </c>
      <c r="BE48" s="2">
        <v>8748</v>
      </c>
      <c r="BF48" s="2">
        <v>8765</v>
      </c>
      <c r="BG48" s="2">
        <v>8779</v>
      </c>
      <c r="BH48" s="2">
        <v>8800</v>
      </c>
      <c r="BI48" s="2">
        <v>8818</v>
      </c>
      <c r="BJ48" s="2">
        <v>8836</v>
      </c>
      <c r="BK48" s="2">
        <v>8861</v>
      </c>
      <c r="BL48" s="2">
        <v>8888</v>
      </c>
      <c r="BM48" s="2">
        <v>8907</v>
      </c>
      <c r="BN48" s="2">
        <v>8930</v>
      </c>
      <c r="BO48" s="2">
        <v>8957</v>
      </c>
      <c r="BP48" s="2">
        <v>8981</v>
      </c>
      <c r="BQ48" s="2">
        <v>9000</v>
      </c>
      <c r="BR48" s="2">
        <v>9020</v>
      </c>
      <c r="BS48" s="2">
        <v>9045</v>
      </c>
      <c r="BT48" s="2">
        <v>9062</v>
      </c>
      <c r="BU48" s="2">
        <v>9078</v>
      </c>
      <c r="BV48" s="2">
        <v>9098</v>
      </c>
      <c r="BW48" s="2">
        <v>9113</v>
      </c>
      <c r="BX48" s="2">
        <v>9128</v>
      </c>
      <c r="BY48" s="2">
        <v>9142</v>
      </c>
      <c r="BZ48" s="2">
        <v>9158</v>
      </c>
      <c r="CA48" s="2">
        <v>9169</v>
      </c>
      <c r="CB48" s="2">
        <v>9182</v>
      </c>
      <c r="CC48" s="2">
        <v>9201</v>
      </c>
    </row>
    <row r="49" spans="1:81" x14ac:dyDescent="0.25">
      <c r="A49" s="2" t="str">
        <f>"Interne emigratie"</f>
        <v>Interne emigratie</v>
      </c>
      <c r="B49" s="2">
        <v>5513</v>
      </c>
      <c r="C49" s="2">
        <v>6145</v>
      </c>
      <c r="D49" s="2">
        <v>6310</v>
      </c>
      <c r="E49" s="2">
        <v>6914</v>
      </c>
      <c r="F49" s="2">
        <v>6732</v>
      </c>
      <c r="G49" s="2">
        <v>6721</v>
      </c>
      <c r="H49" s="2">
        <v>6735</v>
      </c>
      <c r="I49" s="2">
        <v>6716</v>
      </c>
      <c r="J49" s="2">
        <v>6837</v>
      </c>
      <c r="K49" s="2">
        <v>6475</v>
      </c>
      <c r="L49" s="2">
        <v>6608</v>
      </c>
      <c r="M49" s="2">
        <v>6823</v>
      </c>
      <c r="N49" s="2">
        <v>6622</v>
      </c>
      <c r="O49" s="2">
        <v>6723</v>
      </c>
      <c r="P49" s="2">
        <v>6722</v>
      </c>
      <c r="Q49" s="2">
        <v>7097</v>
      </c>
      <c r="R49" s="2">
        <v>7029</v>
      </c>
      <c r="S49" s="2">
        <v>7407</v>
      </c>
      <c r="T49" s="2">
        <v>7472</v>
      </c>
      <c r="U49" s="2">
        <v>7878</v>
      </c>
      <c r="V49" s="2">
        <v>7538</v>
      </c>
      <c r="W49" s="2">
        <v>7311</v>
      </c>
      <c r="X49" s="2">
        <v>7535</v>
      </c>
      <c r="Y49" s="2">
        <v>7691</v>
      </c>
      <c r="Z49" s="2">
        <v>7646</v>
      </c>
      <c r="AA49" s="2">
        <v>7653</v>
      </c>
      <c r="AB49" s="2">
        <v>7828</v>
      </c>
      <c r="AC49" s="2">
        <v>7700</v>
      </c>
      <c r="AD49" s="2">
        <v>7714</v>
      </c>
      <c r="AE49" s="2">
        <v>7706</v>
      </c>
      <c r="AF49" s="2">
        <v>7722</v>
      </c>
      <c r="AG49" s="2">
        <v>7731</v>
      </c>
      <c r="AH49" s="2">
        <v>7748</v>
      </c>
      <c r="AI49" s="2">
        <v>7755</v>
      </c>
      <c r="AJ49" s="2">
        <v>7772</v>
      </c>
      <c r="AK49" s="2">
        <v>7783</v>
      </c>
      <c r="AL49" s="2">
        <v>7802</v>
      </c>
      <c r="AM49" s="2">
        <v>7816</v>
      </c>
      <c r="AN49" s="2">
        <v>7834</v>
      </c>
      <c r="AO49" s="2">
        <v>7864</v>
      </c>
      <c r="AP49" s="2">
        <v>7881</v>
      </c>
      <c r="AQ49" s="2">
        <v>7899</v>
      </c>
      <c r="AR49" s="2">
        <v>7926</v>
      </c>
      <c r="AS49" s="2">
        <v>7945</v>
      </c>
      <c r="AT49" s="2">
        <v>7953</v>
      </c>
      <c r="AU49" s="2">
        <v>7961</v>
      </c>
      <c r="AV49" s="2">
        <v>7968</v>
      </c>
      <c r="AW49" s="2">
        <v>7955</v>
      </c>
      <c r="AX49" s="2">
        <v>7954</v>
      </c>
      <c r="AY49" s="2">
        <v>7948</v>
      </c>
      <c r="AZ49" s="2">
        <v>7938</v>
      </c>
      <c r="BA49" s="2">
        <v>7933</v>
      </c>
      <c r="BB49" s="2">
        <v>7938</v>
      </c>
      <c r="BC49" s="2">
        <v>7943</v>
      </c>
      <c r="BD49" s="2">
        <v>7953</v>
      </c>
      <c r="BE49" s="2">
        <v>7967</v>
      </c>
      <c r="BF49" s="2">
        <v>7977</v>
      </c>
      <c r="BG49" s="2">
        <v>7992</v>
      </c>
      <c r="BH49" s="2">
        <v>8008</v>
      </c>
      <c r="BI49" s="2">
        <v>8030</v>
      </c>
      <c r="BJ49" s="2">
        <v>8048</v>
      </c>
      <c r="BK49" s="2">
        <v>8069</v>
      </c>
      <c r="BL49" s="2">
        <v>8093</v>
      </c>
      <c r="BM49" s="2">
        <v>8119</v>
      </c>
      <c r="BN49" s="2">
        <v>8141</v>
      </c>
      <c r="BO49" s="2">
        <v>8158</v>
      </c>
      <c r="BP49" s="2">
        <v>8181</v>
      </c>
      <c r="BQ49" s="2">
        <v>8202</v>
      </c>
      <c r="BR49" s="2">
        <v>8222</v>
      </c>
      <c r="BS49" s="2">
        <v>8230</v>
      </c>
      <c r="BT49" s="2">
        <v>8251</v>
      </c>
      <c r="BU49" s="2">
        <v>8263</v>
      </c>
      <c r="BV49" s="2">
        <v>8279</v>
      </c>
      <c r="BW49" s="2">
        <v>8293</v>
      </c>
      <c r="BX49" s="2">
        <v>8300</v>
      </c>
      <c r="BY49" s="2">
        <v>8312</v>
      </c>
      <c r="BZ49" s="2">
        <v>8326</v>
      </c>
      <c r="CA49" s="2">
        <v>8334</v>
      </c>
      <c r="CB49" s="2">
        <v>8345</v>
      </c>
      <c r="CC49" s="2">
        <v>8352</v>
      </c>
    </row>
    <row r="50" spans="1:81" x14ac:dyDescent="0.25">
      <c r="A50" s="2" t="str">
        <f>"Extern migratiesaldo"</f>
        <v>Extern migratiesaldo</v>
      </c>
      <c r="B50" s="2">
        <v>103</v>
      </c>
      <c r="C50" s="2">
        <v>459</v>
      </c>
      <c r="D50" s="2">
        <v>91</v>
      </c>
      <c r="E50" s="2">
        <v>631</v>
      </c>
      <c r="F50" s="2">
        <v>356</v>
      </c>
      <c r="G50" s="2">
        <v>437</v>
      </c>
      <c r="H50" s="2">
        <v>13</v>
      </c>
      <c r="I50" s="2">
        <v>-23</v>
      </c>
      <c r="J50" s="2">
        <v>305</v>
      </c>
      <c r="K50" s="2">
        <v>410</v>
      </c>
      <c r="L50" s="2">
        <v>758</v>
      </c>
      <c r="M50" s="2">
        <v>905</v>
      </c>
      <c r="N50" s="2">
        <v>1151</v>
      </c>
      <c r="O50" s="2">
        <v>1202</v>
      </c>
      <c r="P50" s="2">
        <v>1516</v>
      </c>
      <c r="Q50" s="2">
        <v>1616</v>
      </c>
      <c r="R50" s="2">
        <v>1829</v>
      </c>
      <c r="S50" s="2">
        <v>1651</v>
      </c>
      <c r="T50" s="2">
        <v>2233</v>
      </c>
      <c r="U50" s="2">
        <v>2504</v>
      </c>
      <c r="V50" s="2">
        <v>2190</v>
      </c>
      <c r="W50" s="2">
        <v>1640</v>
      </c>
      <c r="X50" s="2">
        <v>1275</v>
      </c>
      <c r="Y50" s="2">
        <v>1052</v>
      </c>
      <c r="Z50" s="2">
        <v>1062</v>
      </c>
      <c r="AA50" s="2">
        <v>1245</v>
      </c>
      <c r="AB50" s="2">
        <v>846</v>
      </c>
      <c r="AC50" s="2">
        <v>1110</v>
      </c>
      <c r="AD50" s="2">
        <v>1116</v>
      </c>
      <c r="AE50" s="2">
        <v>1155</v>
      </c>
      <c r="AF50" s="2">
        <v>996</v>
      </c>
      <c r="AG50" s="2">
        <v>853</v>
      </c>
      <c r="AH50" s="2">
        <v>715</v>
      </c>
      <c r="AI50" s="2">
        <v>597</v>
      </c>
      <c r="AJ50" s="2">
        <v>484</v>
      </c>
      <c r="AK50" s="2">
        <v>387</v>
      </c>
      <c r="AL50" s="2">
        <v>400</v>
      </c>
      <c r="AM50" s="2">
        <v>406</v>
      </c>
      <c r="AN50" s="2">
        <v>405</v>
      </c>
      <c r="AO50" s="2">
        <v>409</v>
      </c>
      <c r="AP50" s="2">
        <v>448</v>
      </c>
      <c r="AQ50" s="2">
        <v>481</v>
      </c>
      <c r="AR50" s="2">
        <v>515</v>
      </c>
      <c r="AS50" s="2">
        <v>550</v>
      </c>
      <c r="AT50" s="2">
        <v>579</v>
      </c>
      <c r="AU50" s="2">
        <v>572</v>
      </c>
      <c r="AV50" s="2">
        <v>568</v>
      </c>
      <c r="AW50" s="2">
        <v>565</v>
      </c>
      <c r="AX50" s="2">
        <v>566</v>
      </c>
      <c r="AY50" s="2">
        <v>565</v>
      </c>
      <c r="AZ50" s="2">
        <v>564</v>
      </c>
      <c r="BA50" s="2">
        <v>560</v>
      </c>
      <c r="BB50" s="2">
        <v>563</v>
      </c>
      <c r="BC50" s="2">
        <v>564</v>
      </c>
      <c r="BD50" s="2">
        <v>561</v>
      </c>
      <c r="BE50" s="2">
        <v>561</v>
      </c>
      <c r="BF50" s="2">
        <v>556</v>
      </c>
      <c r="BG50" s="2">
        <v>556</v>
      </c>
      <c r="BH50" s="2">
        <v>554</v>
      </c>
      <c r="BI50" s="2">
        <v>555</v>
      </c>
      <c r="BJ50" s="2">
        <v>549</v>
      </c>
      <c r="BK50" s="2">
        <v>554</v>
      </c>
      <c r="BL50" s="2">
        <v>553</v>
      </c>
      <c r="BM50" s="2">
        <v>549</v>
      </c>
      <c r="BN50" s="2">
        <v>551</v>
      </c>
      <c r="BO50" s="2">
        <v>546</v>
      </c>
      <c r="BP50" s="2">
        <v>544</v>
      </c>
      <c r="BQ50" s="2">
        <v>541</v>
      </c>
      <c r="BR50" s="2">
        <v>539</v>
      </c>
      <c r="BS50" s="2">
        <v>542</v>
      </c>
      <c r="BT50" s="2">
        <v>537</v>
      </c>
      <c r="BU50" s="2">
        <v>536</v>
      </c>
      <c r="BV50" s="2">
        <v>536</v>
      </c>
      <c r="BW50" s="2">
        <v>529</v>
      </c>
      <c r="BX50" s="2">
        <v>530</v>
      </c>
      <c r="BY50" s="2">
        <v>524</v>
      </c>
      <c r="BZ50" s="2">
        <v>523</v>
      </c>
      <c r="CA50" s="2">
        <v>528</v>
      </c>
      <c r="CB50" s="2">
        <v>522</v>
      </c>
      <c r="CC50" s="2">
        <v>524</v>
      </c>
    </row>
    <row r="51" spans="1:81" x14ac:dyDescent="0.25">
      <c r="A51" s="2" t="str">
        <f>"Externe immigratie"</f>
        <v>Externe immigratie</v>
      </c>
      <c r="B51" s="2">
        <v>4016</v>
      </c>
      <c r="C51" s="2">
        <v>3880</v>
      </c>
      <c r="D51" s="2">
        <v>3753</v>
      </c>
      <c r="E51" s="2">
        <v>4027</v>
      </c>
      <c r="F51" s="2">
        <v>3801</v>
      </c>
      <c r="G51" s="2">
        <v>3707</v>
      </c>
      <c r="H51" s="2">
        <v>3582</v>
      </c>
      <c r="I51" s="2">
        <v>3896</v>
      </c>
      <c r="J51" s="2">
        <v>3882</v>
      </c>
      <c r="K51" s="2">
        <v>4158</v>
      </c>
      <c r="L51" s="2">
        <v>4750</v>
      </c>
      <c r="M51" s="2">
        <v>4791</v>
      </c>
      <c r="N51" s="2">
        <v>4913</v>
      </c>
      <c r="O51" s="2">
        <v>5185</v>
      </c>
      <c r="P51" s="2">
        <v>5678</v>
      </c>
      <c r="Q51" s="2">
        <v>5963</v>
      </c>
      <c r="R51" s="2">
        <v>6433</v>
      </c>
      <c r="S51" s="2">
        <v>6822</v>
      </c>
      <c r="T51" s="2">
        <v>7148</v>
      </c>
      <c r="U51" s="2">
        <v>6546</v>
      </c>
      <c r="V51" s="2">
        <v>6468</v>
      </c>
      <c r="W51" s="2">
        <v>6078</v>
      </c>
      <c r="X51" s="2">
        <v>5990</v>
      </c>
      <c r="Y51" s="2">
        <v>6059</v>
      </c>
      <c r="Z51" s="2">
        <v>6018</v>
      </c>
      <c r="AA51" s="2">
        <v>5996</v>
      </c>
      <c r="AB51" s="2">
        <v>5803</v>
      </c>
      <c r="AC51" s="2">
        <v>6095</v>
      </c>
      <c r="AD51" s="2">
        <v>6188</v>
      </c>
      <c r="AE51" s="2">
        <v>6296</v>
      </c>
      <c r="AF51" s="2">
        <v>6225</v>
      </c>
      <c r="AG51" s="2">
        <v>6156</v>
      </c>
      <c r="AH51" s="2">
        <v>6089</v>
      </c>
      <c r="AI51" s="2">
        <v>6021</v>
      </c>
      <c r="AJ51" s="2">
        <v>5955</v>
      </c>
      <c r="AK51" s="2">
        <v>5902</v>
      </c>
      <c r="AL51" s="2">
        <v>5845</v>
      </c>
      <c r="AM51" s="2">
        <v>5792</v>
      </c>
      <c r="AN51" s="2">
        <v>5734</v>
      </c>
      <c r="AO51" s="2">
        <v>5683</v>
      </c>
      <c r="AP51" s="2">
        <v>5679</v>
      </c>
      <c r="AQ51" s="2">
        <v>5672</v>
      </c>
      <c r="AR51" s="2">
        <v>5666</v>
      </c>
      <c r="AS51" s="2">
        <v>5662</v>
      </c>
      <c r="AT51" s="2">
        <v>5658</v>
      </c>
      <c r="AU51" s="2">
        <v>5652</v>
      </c>
      <c r="AV51" s="2">
        <v>5647</v>
      </c>
      <c r="AW51" s="2">
        <v>5643</v>
      </c>
      <c r="AX51" s="2">
        <v>5639</v>
      </c>
      <c r="AY51" s="2">
        <v>5639</v>
      </c>
      <c r="AZ51" s="2">
        <v>5636</v>
      </c>
      <c r="BA51" s="2">
        <v>5632</v>
      </c>
      <c r="BB51" s="2">
        <v>5631</v>
      </c>
      <c r="BC51" s="2">
        <v>5633</v>
      </c>
      <c r="BD51" s="2">
        <v>5636</v>
      </c>
      <c r="BE51" s="2">
        <v>5637</v>
      </c>
      <c r="BF51" s="2">
        <v>5641</v>
      </c>
      <c r="BG51" s="2">
        <v>5647</v>
      </c>
      <c r="BH51" s="2">
        <v>5654</v>
      </c>
      <c r="BI51" s="2">
        <v>5660</v>
      </c>
      <c r="BJ51" s="2">
        <v>5665</v>
      </c>
      <c r="BK51" s="2">
        <v>5675</v>
      </c>
      <c r="BL51" s="2">
        <v>5686</v>
      </c>
      <c r="BM51" s="2">
        <v>5692</v>
      </c>
      <c r="BN51" s="2">
        <v>5700</v>
      </c>
      <c r="BO51" s="2">
        <v>5707</v>
      </c>
      <c r="BP51" s="2">
        <v>5715</v>
      </c>
      <c r="BQ51" s="2">
        <v>5721</v>
      </c>
      <c r="BR51" s="2">
        <v>5724</v>
      </c>
      <c r="BS51" s="2">
        <v>5734</v>
      </c>
      <c r="BT51" s="2">
        <v>5738</v>
      </c>
      <c r="BU51" s="2">
        <v>5743</v>
      </c>
      <c r="BV51" s="2">
        <v>5750</v>
      </c>
      <c r="BW51" s="2">
        <v>5751</v>
      </c>
      <c r="BX51" s="2">
        <v>5759</v>
      </c>
      <c r="BY51" s="2">
        <v>5760</v>
      </c>
      <c r="BZ51" s="2">
        <v>5766</v>
      </c>
      <c r="CA51" s="2">
        <v>5772</v>
      </c>
      <c r="CB51" s="2">
        <v>5775</v>
      </c>
      <c r="CC51" s="2">
        <v>5778</v>
      </c>
    </row>
    <row r="52" spans="1:81" x14ac:dyDescent="0.25">
      <c r="A52" s="2" t="str">
        <f>"Externe emigratie"</f>
        <v>Externe emigratie</v>
      </c>
      <c r="B52" s="2">
        <v>3913</v>
      </c>
      <c r="C52" s="2">
        <v>3421</v>
      </c>
      <c r="D52" s="2">
        <v>3662</v>
      </c>
      <c r="E52" s="2">
        <v>3396</v>
      </c>
      <c r="F52" s="2">
        <v>3445</v>
      </c>
      <c r="G52" s="2">
        <v>3270</v>
      </c>
      <c r="H52" s="2">
        <v>3569</v>
      </c>
      <c r="I52" s="2">
        <v>3919</v>
      </c>
      <c r="J52" s="2">
        <v>3577</v>
      </c>
      <c r="K52" s="2">
        <v>3748</v>
      </c>
      <c r="L52" s="2">
        <v>3992</v>
      </c>
      <c r="M52" s="2">
        <v>3886</v>
      </c>
      <c r="N52" s="2">
        <v>3762</v>
      </c>
      <c r="O52" s="2">
        <v>3983</v>
      </c>
      <c r="P52" s="2">
        <v>4162</v>
      </c>
      <c r="Q52" s="2">
        <v>4347</v>
      </c>
      <c r="R52" s="2">
        <v>4604</v>
      </c>
      <c r="S52" s="2">
        <v>5171</v>
      </c>
      <c r="T52" s="2">
        <v>4915</v>
      </c>
      <c r="U52" s="2">
        <v>4042</v>
      </c>
      <c r="V52" s="2">
        <v>4278</v>
      </c>
      <c r="W52" s="2">
        <v>4438</v>
      </c>
      <c r="X52" s="2">
        <v>4715</v>
      </c>
      <c r="Y52" s="2">
        <v>5007</v>
      </c>
      <c r="Z52" s="2">
        <v>4956</v>
      </c>
      <c r="AA52" s="2">
        <v>4751</v>
      </c>
      <c r="AB52" s="2">
        <v>4957</v>
      </c>
      <c r="AC52" s="2">
        <v>4985</v>
      </c>
      <c r="AD52" s="2">
        <v>5072</v>
      </c>
      <c r="AE52" s="2">
        <v>5141</v>
      </c>
      <c r="AF52" s="2">
        <v>5229</v>
      </c>
      <c r="AG52" s="2">
        <v>5303</v>
      </c>
      <c r="AH52" s="2">
        <v>5374</v>
      </c>
      <c r="AI52" s="2">
        <v>5424</v>
      </c>
      <c r="AJ52" s="2">
        <v>5471</v>
      </c>
      <c r="AK52" s="2">
        <v>5515</v>
      </c>
      <c r="AL52" s="2">
        <v>5445</v>
      </c>
      <c r="AM52" s="2">
        <v>5386</v>
      </c>
      <c r="AN52" s="2">
        <v>5329</v>
      </c>
      <c r="AO52" s="2">
        <v>5274</v>
      </c>
      <c r="AP52" s="2">
        <v>5231</v>
      </c>
      <c r="AQ52" s="2">
        <v>5191</v>
      </c>
      <c r="AR52" s="2">
        <v>5151</v>
      </c>
      <c r="AS52" s="2">
        <v>5112</v>
      </c>
      <c r="AT52" s="2">
        <v>5079</v>
      </c>
      <c r="AU52" s="2">
        <v>5080</v>
      </c>
      <c r="AV52" s="2">
        <v>5079</v>
      </c>
      <c r="AW52" s="2">
        <v>5078</v>
      </c>
      <c r="AX52" s="2">
        <v>5073</v>
      </c>
      <c r="AY52" s="2">
        <v>5074</v>
      </c>
      <c r="AZ52" s="2">
        <v>5072</v>
      </c>
      <c r="BA52" s="2">
        <v>5072</v>
      </c>
      <c r="BB52" s="2">
        <v>5068</v>
      </c>
      <c r="BC52" s="2">
        <v>5069</v>
      </c>
      <c r="BD52" s="2">
        <v>5075</v>
      </c>
      <c r="BE52" s="2">
        <v>5076</v>
      </c>
      <c r="BF52" s="2">
        <v>5085</v>
      </c>
      <c r="BG52" s="2">
        <v>5091</v>
      </c>
      <c r="BH52" s="2">
        <v>5100</v>
      </c>
      <c r="BI52" s="2">
        <v>5105</v>
      </c>
      <c r="BJ52" s="2">
        <v>5116</v>
      </c>
      <c r="BK52" s="2">
        <v>5121</v>
      </c>
      <c r="BL52" s="2">
        <v>5133</v>
      </c>
      <c r="BM52" s="2">
        <v>5143</v>
      </c>
      <c r="BN52" s="2">
        <v>5149</v>
      </c>
      <c r="BO52" s="2">
        <v>5161</v>
      </c>
      <c r="BP52" s="2">
        <v>5171</v>
      </c>
      <c r="BQ52" s="2">
        <v>5180</v>
      </c>
      <c r="BR52" s="2">
        <v>5185</v>
      </c>
      <c r="BS52" s="2">
        <v>5192</v>
      </c>
      <c r="BT52" s="2">
        <v>5201</v>
      </c>
      <c r="BU52" s="2">
        <v>5207</v>
      </c>
      <c r="BV52" s="2">
        <v>5214</v>
      </c>
      <c r="BW52" s="2">
        <v>5222</v>
      </c>
      <c r="BX52" s="2">
        <v>5229</v>
      </c>
      <c r="BY52" s="2">
        <v>5236</v>
      </c>
      <c r="BZ52" s="2">
        <v>5243</v>
      </c>
      <c r="CA52" s="2">
        <v>5244</v>
      </c>
      <c r="CB52" s="2">
        <v>5253</v>
      </c>
      <c r="CC52" s="2">
        <v>5254</v>
      </c>
    </row>
    <row r="53" spans="1:81" x14ac:dyDescent="0.25">
      <c r="A53" s="2" t="str">
        <f>"Toename van de bevolking"</f>
        <v>Toename van de bevolking</v>
      </c>
      <c r="B53" s="2">
        <v>1425</v>
      </c>
      <c r="C53" s="2">
        <v>1486</v>
      </c>
      <c r="D53" s="2">
        <v>360</v>
      </c>
      <c r="E53" s="2">
        <v>-18</v>
      </c>
      <c r="F53" s="2">
        <v>-489</v>
      </c>
      <c r="G53" s="2">
        <v>-219</v>
      </c>
      <c r="H53" s="2">
        <v>-883</v>
      </c>
      <c r="I53" s="2">
        <v>-1295</v>
      </c>
      <c r="J53" s="2">
        <v>-488</v>
      </c>
      <c r="K53" s="2">
        <v>130</v>
      </c>
      <c r="L53" s="2">
        <v>533</v>
      </c>
      <c r="M53" s="2">
        <v>100</v>
      </c>
      <c r="N53" s="2">
        <v>613</v>
      </c>
      <c r="O53" s="2">
        <v>1606</v>
      </c>
      <c r="P53" s="2">
        <v>1931</v>
      </c>
      <c r="Q53" s="2">
        <v>2267</v>
      </c>
      <c r="R53" s="2">
        <v>2642</v>
      </c>
      <c r="S53" s="2">
        <v>1883</v>
      </c>
      <c r="T53" s="2">
        <v>2255</v>
      </c>
      <c r="U53" s="2">
        <v>3065</v>
      </c>
      <c r="V53" s="2">
        <v>2901</v>
      </c>
      <c r="W53" s="2">
        <v>2436</v>
      </c>
      <c r="X53" s="2">
        <v>1081</v>
      </c>
      <c r="Y53" s="2">
        <v>1017</v>
      </c>
      <c r="Z53" s="2">
        <v>458</v>
      </c>
      <c r="AA53" s="2">
        <v>833</v>
      </c>
      <c r="AB53" s="2">
        <v>583</v>
      </c>
      <c r="AC53" s="2">
        <v>701</v>
      </c>
      <c r="AD53" s="2">
        <v>798</v>
      </c>
      <c r="AE53" s="2">
        <v>956</v>
      </c>
      <c r="AF53" s="2">
        <v>892</v>
      </c>
      <c r="AG53" s="2">
        <v>850</v>
      </c>
      <c r="AH53" s="2">
        <v>807</v>
      </c>
      <c r="AI53" s="2">
        <v>779</v>
      </c>
      <c r="AJ53" s="2">
        <v>765</v>
      </c>
      <c r="AK53" s="2">
        <v>760</v>
      </c>
      <c r="AL53" s="2">
        <v>871</v>
      </c>
      <c r="AM53" s="2">
        <v>959</v>
      </c>
      <c r="AN53" s="2">
        <v>1039</v>
      </c>
      <c r="AO53" s="2">
        <v>1109</v>
      </c>
      <c r="AP53" s="2">
        <v>1118</v>
      </c>
      <c r="AQ53" s="2">
        <v>1099</v>
      </c>
      <c r="AR53" s="2">
        <v>1055</v>
      </c>
      <c r="AS53" s="2">
        <v>1002</v>
      </c>
      <c r="AT53" s="2">
        <v>938</v>
      </c>
      <c r="AU53" s="2">
        <v>829</v>
      </c>
      <c r="AV53" s="2">
        <v>706</v>
      </c>
      <c r="AW53" s="2">
        <v>608</v>
      </c>
      <c r="AX53" s="2">
        <v>485</v>
      </c>
      <c r="AY53" s="2">
        <v>373</v>
      </c>
      <c r="AZ53" s="2">
        <v>262</v>
      </c>
      <c r="BA53" s="2">
        <v>158</v>
      </c>
      <c r="BB53" s="2">
        <v>70</v>
      </c>
      <c r="BC53" s="2">
        <v>-12</v>
      </c>
      <c r="BD53" s="2">
        <v>-66</v>
      </c>
      <c r="BE53" s="2">
        <v>-110</v>
      </c>
      <c r="BF53" s="2">
        <v>-134</v>
      </c>
      <c r="BG53" s="2">
        <v>-147</v>
      </c>
      <c r="BH53" s="2">
        <v>-140</v>
      </c>
      <c r="BI53" s="2">
        <v>-122</v>
      </c>
      <c r="BJ53" s="2">
        <v>-99</v>
      </c>
      <c r="BK53" s="2">
        <v>-52</v>
      </c>
      <c r="BL53" s="2">
        <v>-10</v>
      </c>
      <c r="BM53" s="2">
        <v>28</v>
      </c>
      <c r="BN53" s="2">
        <v>85</v>
      </c>
      <c r="BO53" s="2">
        <v>147</v>
      </c>
      <c r="BP53" s="2">
        <v>200</v>
      </c>
      <c r="BQ53" s="2">
        <v>249</v>
      </c>
      <c r="BR53" s="2">
        <v>306</v>
      </c>
      <c r="BS53" s="2">
        <v>378</v>
      </c>
      <c r="BT53" s="2">
        <v>416</v>
      </c>
      <c r="BU53" s="2">
        <v>461</v>
      </c>
      <c r="BV53" s="2">
        <v>502</v>
      </c>
      <c r="BW53" s="2">
        <v>534</v>
      </c>
      <c r="BX53" s="2">
        <v>574</v>
      </c>
      <c r="BY53" s="2">
        <v>601</v>
      </c>
      <c r="BZ53" s="2">
        <v>636</v>
      </c>
      <c r="CA53" s="2">
        <v>667</v>
      </c>
      <c r="CB53" s="2">
        <v>683</v>
      </c>
      <c r="CC53" s="2">
        <v>719</v>
      </c>
    </row>
    <row r="54" spans="1:81" x14ac:dyDescent="0.25">
      <c r="A54" s="2" t="str">
        <f>"Statistische aanpassing"</f>
        <v>Statistische aanpassing</v>
      </c>
      <c r="B54" s="2">
        <v>4</v>
      </c>
      <c r="C54" s="2">
        <v>-64</v>
      </c>
      <c r="D54" s="2">
        <v>-37</v>
      </c>
      <c r="E54" s="2">
        <v>-103</v>
      </c>
      <c r="F54" s="2">
        <v>-361</v>
      </c>
      <c r="G54" s="2">
        <v>59</v>
      </c>
      <c r="H54" s="2">
        <v>122</v>
      </c>
      <c r="I54" s="2">
        <v>139</v>
      </c>
      <c r="J54" s="2">
        <v>130</v>
      </c>
      <c r="K54" s="2">
        <v>148</v>
      </c>
      <c r="L54" s="2">
        <v>-20</v>
      </c>
      <c r="M54" s="2">
        <v>24</v>
      </c>
      <c r="N54" s="2">
        <v>37</v>
      </c>
      <c r="O54" s="2">
        <v>-109</v>
      </c>
      <c r="P54" s="2">
        <v>48</v>
      </c>
      <c r="Q54" s="2">
        <v>-5</v>
      </c>
      <c r="R54" s="2">
        <v>36</v>
      </c>
      <c r="S54" s="2">
        <v>154</v>
      </c>
      <c r="T54" s="2">
        <v>77</v>
      </c>
      <c r="U54" s="2">
        <v>111</v>
      </c>
      <c r="V54" s="2">
        <v>12</v>
      </c>
      <c r="W54" s="2">
        <v>42</v>
      </c>
      <c r="X54" s="2">
        <v>-31</v>
      </c>
      <c r="Y54" s="2">
        <v>-29</v>
      </c>
      <c r="Z54" s="2">
        <v>-110</v>
      </c>
      <c r="AA54" s="2">
        <v>-58</v>
      </c>
      <c r="AB54" s="2">
        <v>-127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</row>
    <row r="55" spans="1:81" ht="15.75" thickBot="1" x14ac:dyDescent="0.3">
      <c r="A55" s="3" t="str">
        <f>"Bevolking op 31/12"</f>
        <v>Bevolking op 31/12</v>
      </c>
      <c r="B55" s="3">
        <v>664429</v>
      </c>
      <c r="C55" s="3">
        <v>665851</v>
      </c>
      <c r="D55" s="3">
        <v>666174</v>
      </c>
      <c r="E55" s="3">
        <v>666053</v>
      </c>
      <c r="F55" s="3">
        <v>665203</v>
      </c>
      <c r="G55" s="3">
        <v>665043</v>
      </c>
      <c r="H55" s="3">
        <v>664282</v>
      </c>
      <c r="I55" s="3">
        <v>663126</v>
      </c>
      <c r="J55" s="3">
        <v>662768</v>
      </c>
      <c r="K55" s="3">
        <v>663046</v>
      </c>
      <c r="L55" s="3">
        <v>663559</v>
      </c>
      <c r="M55" s="3">
        <v>663683</v>
      </c>
      <c r="N55" s="3">
        <v>664333</v>
      </c>
      <c r="O55" s="3">
        <v>665830</v>
      </c>
      <c r="P55" s="3">
        <v>667809</v>
      </c>
      <c r="Q55" s="3">
        <v>670071</v>
      </c>
      <c r="R55" s="3">
        <v>672749</v>
      </c>
      <c r="S55" s="3">
        <v>674786</v>
      </c>
      <c r="T55" s="3">
        <v>677118</v>
      </c>
      <c r="U55" s="3">
        <v>680294</v>
      </c>
      <c r="V55" s="3">
        <v>683207</v>
      </c>
      <c r="W55" s="3">
        <v>685685</v>
      </c>
      <c r="X55" s="3">
        <v>686735</v>
      </c>
      <c r="Y55" s="3">
        <v>687723</v>
      </c>
      <c r="Z55" s="3">
        <v>688071</v>
      </c>
      <c r="AA55" s="3">
        <v>688846</v>
      </c>
      <c r="AB55" s="3">
        <v>689302</v>
      </c>
      <c r="AC55" s="3">
        <v>690003</v>
      </c>
      <c r="AD55" s="3">
        <v>690801</v>
      </c>
      <c r="AE55" s="3">
        <v>691757</v>
      </c>
      <c r="AF55" s="3">
        <v>692649</v>
      </c>
      <c r="AG55" s="3">
        <v>693499</v>
      </c>
      <c r="AH55" s="3">
        <v>694306</v>
      </c>
      <c r="AI55" s="3">
        <v>695085</v>
      </c>
      <c r="AJ55" s="3">
        <v>695850</v>
      </c>
      <c r="AK55" s="3">
        <v>696610</v>
      </c>
      <c r="AL55" s="3">
        <v>697481</v>
      </c>
      <c r="AM55" s="3">
        <v>698440</v>
      </c>
      <c r="AN55" s="3">
        <v>699479</v>
      </c>
      <c r="AO55" s="3">
        <v>700588</v>
      </c>
      <c r="AP55" s="3">
        <v>701706</v>
      </c>
      <c r="AQ55" s="3">
        <v>702805</v>
      </c>
      <c r="AR55" s="3">
        <v>703860</v>
      </c>
      <c r="AS55" s="3">
        <v>704862</v>
      </c>
      <c r="AT55" s="3">
        <v>705800</v>
      </c>
      <c r="AU55" s="3">
        <v>706629</v>
      </c>
      <c r="AV55" s="3">
        <v>707335</v>
      </c>
      <c r="AW55" s="3">
        <v>707943</v>
      </c>
      <c r="AX55" s="3">
        <v>708428</v>
      </c>
      <c r="AY55" s="3">
        <v>708801</v>
      </c>
      <c r="AZ55" s="3">
        <v>709063</v>
      </c>
      <c r="BA55" s="3">
        <v>709221</v>
      </c>
      <c r="BB55" s="3">
        <v>709291</v>
      </c>
      <c r="BC55" s="3">
        <v>709279</v>
      </c>
      <c r="BD55" s="3">
        <v>709213</v>
      </c>
      <c r="BE55" s="3">
        <v>709103</v>
      </c>
      <c r="BF55" s="3">
        <v>708969</v>
      </c>
      <c r="BG55" s="3">
        <v>708822</v>
      </c>
      <c r="BH55" s="3">
        <v>708682</v>
      </c>
      <c r="BI55" s="3">
        <v>708560</v>
      </c>
      <c r="BJ55" s="3">
        <v>708461</v>
      </c>
      <c r="BK55" s="3">
        <v>708409</v>
      </c>
      <c r="BL55" s="3">
        <v>708399</v>
      </c>
      <c r="BM55" s="3">
        <v>708427</v>
      </c>
      <c r="BN55" s="3">
        <v>708512</v>
      </c>
      <c r="BO55" s="3">
        <v>708659</v>
      </c>
      <c r="BP55" s="3">
        <v>708859</v>
      </c>
      <c r="BQ55" s="3">
        <v>709108</v>
      </c>
      <c r="BR55" s="3">
        <v>709414</v>
      </c>
      <c r="BS55" s="3">
        <v>709792</v>
      </c>
      <c r="BT55" s="3">
        <v>710208</v>
      </c>
      <c r="BU55" s="3">
        <v>710669</v>
      </c>
      <c r="BV55" s="3">
        <v>711171</v>
      </c>
      <c r="BW55" s="3">
        <v>711705</v>
      </c>
      <c r="BX55" s="3">
        <v>712279</v>
      </c>
      <c r="BY55" s="3">
        <v>712880</v>
      </c>
      <c r="BZ55" s="3">
        <v>713516</v>
      </c>
      <c r="CA55" s="3">
        <v>714183</v>
      </c>
      <c r="CB55" s="3">
        <v>714866</v>
      </c>
      <c r="CC55" s="3">
        <v>715585</v>
      </c>
    </row>
    <row r="56" spans="1:81" x14ac:dyDescent="0.25">
      <c r="A56" t="s"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8608E-1C1D-486A-8ADA-FBEB78A17833}">
  <dimension ref="A1:CD56"/>
  <sheetViews>
    <sheetView workbookViewId="0"/>
  </sheetViews>
  <sheetFormatPr defaultRowHeight="15" x14ac:dyDescent="0.25"/>
  <cols>
    <col min="1" max="1" width="35.7109375" customWidth="1"/>
    <col min="2" max="81" width="8" bestFit="1" customWidth="1"/>
  </cols>
  <sheetData>
    <row r="1" spans="1:82" x14ac:dyDescent="0.25">
      <c r="A1" s="1" t="s">
        <v>27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"Bevolking op 01/01"</f>
        <v>Bevolking op 01/01</v>
      </c>
      <c r="B5" s="2">
        <v>1000696</v>
      </c>
      <c r="C5" s="2">
        <v>1006081</v>
      </c>
      <c r="D5" s="2">
        <v>1011368</v>
      </c>
      <c r="E5" s="2">
        <v>1014689</v>
      </c>
      <c r="F5" s="2">
        <v>1015007</v>
      </c>
      <c r="G5" s="2">
        <v>1013729</v>
      </c>
      <c r="H5" s="2">
        <v>1014941</v>
      </c>
      <c r="I5" s="2">
        <v>1016762</v>
      </c>
      <c r="J5" s="2">
        <v>1018259</v>
      </c>
      <c r="K5" s="2">
        <v>1019442</v>
      </c>
      <c r="L5" s="2">
        <v>1020042</v>
      </c>
      <c r="M5" s="2">
        <v>1024130</v>
      </c>
      <c r="N5" s="2">
        <v>1025842</v>
      </c>
      <c r="O5" s="2">
        <v>1029605</v>
      </c>
      <c r="P5" s="2">
        <v>1034024</v>
      </c>
      <c r="Q5" s="2">
        <v>1040297</v>
      </c>
      <c r="R5" s="2">
        <v>1047414</v>
      </c>
      <c r="S5" s="2">
        <v>1053722</v>
      </c>
      <c r="T5" s="2">
        <v>1060035</v>
      </c>
      <c r="U5" s="2">
        <v>1067685</v>
      </c>
      <c r="V5" s="2">
        <v>1077203</v>
      </c>
      <c r="W5" s="2">
        <v>1083400</v>
      </c>
      <c r="X5" s="2">
        <v>1087729</v>
      </c>
      <c r="Y5" s="2">
        <v>1091734</v>
      </c>
      <c r="Z5" s="2">
        <v>1094791</v>
      </c>
      <c r="AA5" s="2">
        <v>1098688</v>
      </c>
      <c r="AB5" s="2">
        <v>1102531</v>
      </c>
      <c r="AC5" s="2">
        <v>1105326</v>
      </c>
      <c r="AD5" s="2">
        <v>1108849</v>
      </c>
      <c r="AE5" s="2">
        <v>1112517</v>
      </c>
      <c r="AF5" s="2">
        <v>1116345</v>
      </c>
      <c r="AG5" s="2">
        <v>1119957</v>
      </c>
      <c r="AH5" s="2">
        <v>1123330</v>
      </c>
      <c r="AI5" s="2">
        <v>1126484</v>
      </c>
      <c r="AJ5" s="2">
        <v>1129441</v>
      </c>
      <c r="AK5" s="2">
        <v>1132209</v>
      </c>
      <c r="AL5" s="2">
        <v>1134845</v>
      </c>
      <c r="AM5" s="2">
        <v>1137549</v>
      </c>
      <c r="AN5" s="2">
        <v>1140321</v>
      </c>
      <c r="AO5" s="2">
        <v>1143172</v>
      </c>
      <c r="AP5" s="2">
        <v>1146123</v>
      </c>
      <c r="AQ5" s="2">
        <v>1149072</v>
      </c>
      <c r="AR5" s="2">
        <v>1152021</v>
      </c>
      <c r="AS5" s="2">
        <v>1154954</v>
      </c>
      <c r="AT5" s="2">
        <v>1157860</v>
      </c>
      <c r="AU5" s="2">
        <v>1160716</v>
      </c>
      <c r="AV5" s="2">
        <v>1163468</v>
      </c>
      <c r="AW5" s="2">
        <v>1166130</v>
      </c>
      <c r="AX5" s="2">
        <v>1168685</v>
      </c>
      <c r="AY5" s="2">
        <v>1171110</v>
      </c>
      <c r="AZ5" s="2">
        <v>1173423</v>
      </c>
      <c r="BA5" s="2">
        <v>1175608</v>
      </c>
      <c r="BB5" s="2">
        <v>1177665</v>
      </c>
      <c r="BC5" s="2">
        <v>1179624</v>
      </c>
      <c r="BD5" s="2">
        <v>1181508</v>
      </c>
      <c r="BE5" s="2">
        <v>1183312</v>
      </c>
      <c r="BF5" s="2">
        <v>1185068</v>
      </c>
      <c r="BG5" s="2">
        <v>1186767</v>
      </c>
      <c r="BH5" s="2">
        <v>1188453</v>
      </c>
      <c r="BI5" s="2">
        <v>1190123</v>
      </c>
      <c r="BJ5" s="2">
        <v>1191796</v>
      </c>
      <c r="BK5" s="2">
        <v>1193498</v>
      </c>
      <c r="BL5" s="2">
        <v>1195228</v>
      </c>
      <c r="BM5" s="2">
        <v>1197003</v>
      </c>
      <c r="BN5" s="2">
        <v>1198832</v>
      </c>
      <c r="BO5" s="2">
        <v>1200746</v>
      </c>
      <c r="BP5" s="2">
        <v>1202752</v>
      </c>
      <c r="BQ5" s="2">
        <v>1204841</v>
      </c>
      <c r="BR5" s="2">
        <v>1207030</v>
      </c>
      <c r="BS5" s="2">
        <v>1209315</v>
      </c>
      <c r="BT5" s="2">
        <v>1211686</v>
      </c>
      <c r="BU5" s="2">
        <v>1214146</v>
      </c>
      <c r="BV5" s="2">
        <v>1216690</v>
      </c>
      <c r="BW5" s="2">
        <v>1219308</v>
      </c>
      <c r="BX5" s="2">
        <v>1222020</v>
      </c>
      <c r="BY5" s="2">
        <v>1224806</v>
      </c>
      <c r="BZ5" s="2">
        <v>1227660</v>
      </c>
      <c r="CA5" s="2">
        <v>1230575</v>
      </c>
      <c r="CB5" s="2">
        <v>1233532</v>
      </c>
      <c r="CC5" s="2">
        <v>1236523</v>
      </c>
    </row>
    <row r="6" spans="1:82" x14ac:dyDescent="0.25">
      <c r="A6" s="2" t="str">
        <f>"Natuurlijk saldo"</f>
        <v>Natuurlijk saldo</v>
      </c>
      <c r="B6" s="2">
        <v>1484</v>
      </c>
      <c r="C6" s="2">
        <v>1305</v>
      </c>
      <c r="D6" s="2">
        <v>565</v>
      </c>
      <c r="E6" s="2">
        <v>449</v>
      </c>
      <c r="F6" s="2">
        <v>136</v>
      </c>
      <c r="G6" s="2">
        <v>344</v>
      </c>
      <c r="H6" s="2">
        <v>407</v>
      </c>
      <c r="I6" s="2">
        <v>5</v>
      </c>
      <c r="J6" s="2">
        <v>33</v>
      </c>
      <c r="K6" s="2">
        <v>201</v>
      </c>
      <c r="L6" s="2">
        <v>322</v>
      </c>
      <c r="M6" s="2">
        <v>-373</v>
      </c>
      <c r="N6" s="2">
        <v>-666</v>
      </c>
      <c r="O6" s="2">
        <v>274</v>
      </c>
      <c r="P6" s="2">
        <v>232</v>
      </c>
      <c r="Q6" s="2">
        <v>765</v>
      </c>
      <c r="R6" s="2">
        <v>433</v>
      </c>
      <c r="S6" s="2">
        <v>793</v>
      </c>
      <c r="T6" s="2">
        <v>993</v>
      </c>
      <c r="U6" s="2">
        <v>941</v>
      </c>
      <c r="V6" s="2">
        <v>861</v>
      </c>
      <c r="W6" s="2">
        <v>547</v>
      </c>
      <c r="X6" s="2">
        <v>272</v>
      </c>
      <c r="Y6" s="2">
        <v>761</v>
      </c>
      <c r="Z6" s="2">
        <v>-342</v>
      </c>
      <c r="AA6" s="2">
        <v>109</v>
      </c>
      <c r="AB6" s="2">
        <v>-170</v>
      </c>
      <c r="AC6" s="2">
        <v>-114</v>
      </c>
      <c r="AD6" s="2">
        <v>36</v>
      </c>
      <c r="AE6" s="2">
        <v>166</v>
      </c>
      <c r="AF6" s="2">
        <v>282</v>
      </c>
      <c r="AG6" s="2">
        <v>379</v>
      </c>
      <c r="AH6" s="2">
        <v>463</v>
      </c>
      <c r="AI6" s="2">
        <v>534</v>
      </c>
      <c r="AJ6" s="2">
        <v>607</v>
      </c>
      <c r="AK6" s="2">
        <v>686</v>
      </c>
      <c r="AL6" s="2">
        <v>763</v>
      </c>
      <c r="AM6" s="2">
        <v>855</v>
      </c>
      <c r="AN6" s="2">
        <v>955</v>
      </c>
      <c r="AO6" s="2">
        <v>1071</v>
      </c>
      <c r="AP6" s="2">
        <v>998</v>
      </c>
      <c r="AQ6" s="2">
        <v>934</v>
      </c>
      <c r="AR6" s="2">
        <v>863</v>
      </c>
      <c r="AS6" s="2">
        <v>781</v>
      </c>
      <c r="AT6" s="2">
        <v>683</v>
      </c>
      <c r="AU6" s="2">
        <v>587</v>
      </c>
      <c r="AV6" s="2">
        <v>491</v>
      </c>
      <c r="AW6" s="2">
        <v>379</v>
      </c>
      <c r="AX6" s="2">
        <v>261</v>
      </c>
      <c r="AY6" s="2">
        <v>133</v>
      </c>
      <c r="AZ6" s="2">
        <v>10</v>
      </c>
      <c r="BA6" s="2">
        <v>-106</v>
      </c>
      <c r="BB6" s="2">
        <v>-204</v>
      </c>
      <c r="BC6" s="2">
        <v>-297</v>
      </c>
      <c r="BD6" s="2">
        <v>-369</v>
      </c>
      <c r="BE6" s="2">
        <v>-420</v>
      </c>
      <c r="BF6" s="2">
        <v>-467</v>
      </c>
      <c r="BG6" s="2">
        <v>-490</v>
      </c>
      <c r="BH6" s="2">
        <v>-499</v>
      </c>
      <c r="BI6" s="2">
        <v>-484</v>
      </c>
      <c r="BJ6" s="2">
        <v>-464</v>
      </c>
      <c r="BK6" s="2">
        <v>-426</v>
      </c>
      <c r="BL6" s="2">
        <v>-371</v>
      </c>
      <c r="BM6" s="2">
        <v>-308</v>
      </c>
      <c r="BN6" s="2">
        <v>-224</v>
      </c>
      <c r="BO6" s="2">
        <v>-134</v>
      </c>
      <c r="BP6" s="2">
        <v>-49</v>
      </c>
      <c r="BQ6" s="2">
        <v>55</v>
      </c>
      <c r="BR6" s="2">
        <v>153</v>
      </c>
      <c r="BS6" s="2">
        <v>249</v>
      </c>
      <c r="BT6" s="2">
        <v>345</v>
      </c>
      <c r="BU6" s="2">
        <v>432</v>
      </c>
      <c r="BV6" s="2">
        <v>519</v>
      </c>
      <c r="BW6" s="2">
        <v>600</v>
      </c>
      <c r="BX6" s="2">
        <v>675</v>
      </c>
      <c r="BY6" s="2">
        <v>740</v>
      </c>
      <c r="BZ6" s="2">
        <v>798</v>
      </c>
      <c r="CA6" s="2">
        <v>844</v>
      </c>
      <c r="CB6" s="2">
        <v>873</v>
      </c>
      <c r="CC6" s="2">
        <v>893</v>
      </c>
    </row>
    <row r="7" spans="1:82" x14ac:dyDescent="0.25">
      <c r="A7" s="2" t="str">
        <f>"Geboorten"</f>
        <v>Geboorten</v>
      </c>
      <c r="B7" s="2">
        <v>12961</v>
      </c>
      <c r="C7" s="2">
        <v>12616</v>
      </c>
      <c r="D7" s="2">
        <v>12166</v>
      </c>
      <c r="E7" s="2">
        <v>11598</v>
      </c>
      <c r="F7" s="2">
        <v>11412</v>
      </c>
      <c r="G7" s="2">
        <v>11682</v>
      </c>
      <c r="H7" s="2">
        <v>11522</v>
      </c>
      <c r="I7" s="2">
        <v>11359</v>
      </c>
      <c r="J7" s="2">
        <v>11427</v>
      </c>
      <c r="K7" s="2">
        <v>11581</v>
      </c>
      <c r="L7" s="2">
        <v>11631</v>
      </c>
      <c r="M7" s="2">
        <v>11158</v>
      </c>
      <c r="N7" s="2">
        <v>11051</v>
      </c>
      <c r="O7" s="2">
        <v>11193</v>
      </c>
      <c r="P7" s="2">
        <v>11491</v>
      </c>
      <c r="Q7" s="2">
        <v>11802</v>
      </c>
      <c r="R7" s="2">
        <v>11823</v>
      </c>
      <c r="S7" s="2">
        <v>12262</v>
      </c>
      <c r="T7" s="2">
        <v>12351</v>
      </c>
      <c r="U7" s="2">
        <v>12530</v>
      </c>
      <c r="V7" s="2">
        <v>12434</v>
      </c>
      <c r="W7" s="2">
        <v>12350</v>
      </c>
      <c r="X7" s="2">
        <v>11975</v>
      </c>
      <c r="Y7" s="2">
        <v>12028</v>
      </c>
      <c r="Z7" s="2">
        <v>11725</v>
      </c>
      <c r="AA7" s="2">
        <v>11790</v>
      </c>
      <c r="AB7" s="2">
        <v>11644</v>
      </c>
      <c r="AC7" s="2">
        <v>11742</v>
      </c>
      <c r="AD7" s="2">
        <v>11871</v>
      </c>
      <c r="AE7" s="2">
        <v>11982</v>
      </c>
      <c r="AF7" s="2">
        <v>12077</v>
      </c>
      <c r="AG7" s="2">
        <v>12155</v>
      </c>
      <c r="AH7" s="2">
        <v>12217</v>
      </c>
      <c r="AI7" s="2">
        <v>12271</v>
      </c>
      <c r="AJ7" s="2">
        <v>12330</v>
      </c>
      <c r="AK7" s="2">
        <v>12399</v>
      </c>
      <c r="AL7" s="2">
        <v>12478</v>
      </c>
      <c r="AM7" s="2">
        <v>12584</v>
      </c>
      <c r="AN7" s="2">
        <v>12711</v>
      </c>
      <c r="AO7" s="2">
        <v>12867</v>
      </c>
      <c r="AP7" s="2">
        <v>12851</v>
      </c>
      <c r="AQ7" s="2">
        <v>12855</v>
      </c>
      <c r="AR7" s="2">
        <v>12868</v>
      </c>
      <c r="AS7" s="2">
        <v>12884</v>
      </c>
      <c r="AT7" s="2">
        <v>12897</v>
      </c>
      <c r="AU7" s="2">
        <v>12918</v>
      </c>
      <c r="AV7" s="2">
        <v>12943</v>
      </c>
      <c r="AW7" s="2">
        <v>12955</v>
      </c>
      <c r="AX7" s="2">
        <v>12957</v>
      </c>
      <c r="AY7" s="2">
        <v>12941</v>
      </c>
      <c r="AZ7" s="2">
        <v>12923</v>
      </c>
      <c r="BA7" s="2">
        <v>12901</v>
      </c>
      <c r="BB7" s="2">
        <v>12881</v>
      </c>
      <c r="BC7" s="2">
        <v>12861</v>
      </c>
      <c r="BD7" s="2">
        <v>12848</v>
      </c>
      <c r="BE7" s="2">
        <v>12845</v>
      </c>
      <c r="BF7" s="2">
        <v>12844</v>
      </c>
      <c r="BG7" s="2">
        <v>12857</v>
      </c>
      <c r="BH7" s="2">
        <v>12877</v>
      </c>
      <c r="BI7" s="2">
        <v>12910</v>
      </c>
      <c r="BJ7" s="2">
        <v>12943</v>
      </c>
      <c r="BK7" s="2">
        <v>12983</v>
      </c>
      <c r="BL7" s="2">
        <v>13027</v>
      </c>
      <c r="BM7" s="2">
        <v>13075</v>
      </c>
      <c r="BN7" s="2">
        <v>13131</v>
      </c>
      <c r="BO7" s="2">
        <v>13186</v>
      </c>
      <c r="BP7" s="2">
        <v>13237</v>
      </c>
      <c r="BQ7" s="2">
        <v>13290</v>
      </c>
      <c r="BR7" s="2">
        <v>13335</v>
      </c>
      <c r="BS7" s="2">
        <v>13372</v>
      </c>
      <c r="BT7" s="2">
        <v>13412</v>
      </c>
      <c r="BU7" s="2">
        <v>13442</v>
      </c>
      <c r="BV7" s="2">
        <v>13468</v>
      </c>
      <c r="BW7" s="2">
        <v>13489</v>
      </c>
      <c r="BX7" s="2">
        <v>13506</v>
      </c>
      <c r="BY7" s="2">
        <v>13519</v>
      </c>
      <c r="BZ7" s="2">
        <v>13531</v>
      </c>
      <c r="CA7" s="2">
        <v>13538</v>
      </c>
      <c r="CB7" s="2">
        <v>13542</v>
      </c>
      <c r="CC7" s="2">
        <v>13546</v>
      </c>
    </row>
    <row r="8" spans="1:82" x14ac:dyDescent="0.25">
      <c r="A8" s="2" t="str">
        <f>"Overlijdens"</f>
        <v>Overlijdens</v>
      </c>
      <c r="B8" s="2">
        <v>11477</v>
      </c>
      <c r="C8" s="2">
        <v>11311</v>
      </c>
      <c r="D8" s="2">
        <v>11601</v>
      </c>
      <c r="E8" s="2">
        <v>11149</v>
      </c>
      <c r="F8" s="2">
        <v>11276</v>
      </c>
      <c r="G8" s="2">
        <v>11338</v>
      </c>
      <c r="H8" s="2">
        <v>11115</v>
      </c>
      <c r="I8" s="2">
        <v>11354</v>
      </c>
      <c r="J8" s="2">
        <v>11394</v>
      </c>
      <c r="K8" s="2">
        <v>11380</v>
      </c>
      <c r="L8" s="2">
        <v>11309</v>
      </c>
      <c r="M8" s="2">
        <v>11531</v>
      </c>
      <c r="N8" s="2">
        <v>11717</v>
      </c>
      <c r="O8" s="2">
        <v>10919</v>
      </c>
      <c r="P8" s="2">
        <v>11259</v>
      </c>
      <c r="Q8" s="2">
        <v>11037</v>
      </c>
      <c r="R8" s="2">
        <v>11390</v>
      </c>
      <c r="S8" s="2">
        <v>11469</v>
      </c>
      <c r="T8" s="2">
        <v>11358</v>
      </c>
      <c r="U8" s="2">
        <v>11589</v>
      </c>
      <c r="V8" s="2">
        <v>11573</v>
      </c>
      <c r="W8" s="2">
        <v>11803</v>
      </c>
      <c r="X8" s="2">
        <v>11703</v>
      </c>
      <c r="Y8" s="2">
        <v>11267</v>
      </c>
      <c r="Z8" s="2">
        <v>12067</v>
      </c>
      <c r="AA8" s="2">
        <v>11681</v>
      </c>
      <c r="AB8" s="2">
        <v>11814</v>
      </c>
      <c r="AC8" s="2">
        <v>11856</v>
      </c>
      <c r="AD8" s="2">
        <v>11835</v>
      </c>
      <c r="AE8" s="2">
        <v>11816</v>
      </c>
      <c r="AF8" s="2">
        <v>11795</v>
      </c>
      <c r="AG8" s="2">
        <v>11776</v>
      </c>
      <c r="AH8" s="2">
        <v>11754</v>
      </c>
      <c r="AI8" s="2">
        <v>11737</v>
      </c>
      <c r="AJ8" s="2">
        <v>11723</v>
      </c>
      <c r="AK8" s="2">
        <v>11713</v>
      </c>
      <c r="AL8" s="2">
        <v>11715</v>
      </c>
      <c r="AM8" s="2">
        <v>11729</v>
      </c>
      <c r="AN8" s="2">
        <v>11756</v>
      </c>
      <c r="AO8" s="2">
        <v>11796</v>
      </c>
      <c r="AP8" s="2">
        <v>11853</v>
      </c>
      <c r="AQ8" s="2">
        <v>11921</v>
      </c>
      <c r="AR8" s="2">
        <v>12005</v>
      </c>
      <c r="AS8" s="2">
        <v>12103</v>
      </c>
      <c r="AT8" s="2">
        <v>12214</v>
      </c>
      <c r="AU8" s="2">
        <v>12331</v>
      </c>
      <c r="AV8" s="2">
        <v>12452</v>
      </c>
      <c r="AW8" s="2">
        <v>12576</v>
      </c>
      <c r="AX8" s="2">
        <v>12696</v>
      </c>
      <c r="AY8" s="2">
        <v>12808</v>
      </c>
      <c r="AZ8" s="2">
        <v>12913</v>
      </c>
      <c r="BA8" s="2">
        <v>13007</v>
      </c>
      <c r="BB8" s="2">
        <v>13085</v>
      </c>
      <c r="BC8" s="2">
        <v>13158</v>
      </c>
      <c r="BD8" s="2">
        <v>13217</v>
      </c>
      <c r="BE8" s="2">
        <v>13265</v>
      </c>
      <c r="BF8" s="2">
        <v>13311</v>
      </c>
      <c r="BG8" s="2">
        <v>13347</v>
      </c>
      <c r="BH8" s="2">
        <v>13376</v>
      </c>
      <c r="BI8" s="2">
        <v>13394</v>
      </c>
      <c r="BJ8" s="2">
        <v>13407</v>
      </c>
      <c r="BK8" s="2">
        <v>13409</v>
      </c>
      <c r="BL8" s="2">
        <v>13398</v>
      </c>
      <c r="BM8" s="2">
        <v>13383</v>
      </c>
      <c r="BN8" s="2">
        <v>13355</v>
      </c>
      <c r="BO8" s="2">
        <v>13320</v>
      </c>
      <c r="BP8" s="2">
        <v>13286</v>
      </c>
      <c r="BQ8" s="2">
        <v>13235</v>
      </c>
      <c r="BR8" s="2">
        <v>13182</v>
      </c>
      <c r="BS8" s="2">
        <v>13123</v>
      </c>
      <c r="BT8" s="2">
        <v>13067</v>
      </c>
      <c r="BU8" s="2">
        <v>13010</v>
      </c>
      <c r="BV8" s="2">
        <v>12949</v>
      </c>
      <c r="BW8" s="2">
        <v>12889</v>
      </c>
      <c r="BX8" s="2">
        <v>12831</v>
      </c>
      <c r="BY8" s="2">
        <v>12779</v>
      </c>
      <c r="BZ8" s="2">
        <v>12733</v>
      </c>
      <c r="CA8" s="2">
        <v>12694</v>
      </c>
      <c r="CB8" s="2">
        <v>12669</v>
      </c>
      <c r="CC8" s="2">
        <v>12653</v>
      </c>
    </row>
    <row r="9" spans="1:82" x14ac:dyDescent="0.25">
      <c r="A9" s="2" t="str">
        <f>"Intern migratiesaldo"</f>
        <v>Intern migratiesaldo</v>
      </c>
      <c r="B9" s="2">
        <v>1059</v>
      </c>
      <c r="C9" s="2">
        <v>853</v>
      </c>
      <c r="D9" s="2">
        <v>432</v>
      </c>
      <c r="E9" s="2">
        <v>314</v>
      </c>
      <c r="F9" s="2">
        <v>197</v>
      </c>
      <c r="G9" s="2">
        <v>377</v>
      </c>
      <c r="H9" s="2">
        <v>-200</v>
      </c>
      <c r="I9" s="2">
        <v>-401</v>
      </c>
      <c r="J9" s="2">
        <v>-591</v>
      </c>
      <c r="K9" s="2">
        <v>-546</v>
      </c>
      <c r="L9" s="2">
        <v>55</v>
      </c>
      <c r="M9" s="2">
        <v>268</v>
      </c>
      <c r="N9" s="2">
        <v>960</v>
      </c>
      <c r="O9" s="2">
        <v>917</v>
      </c>
      <c r="P9" s="2">
        <v>1009</v>
      </c>
      <c r="Q9" s="2">
        <v>674</v>
      </c>
      <c r="R9" s="2">
        <v>844</v>
      </c>
      <c r="S9" s="2">
        <v>631</v>
      </c>
      <c r="T9" s="2">
        <v>971</v>
      </c>
      <c r="U9" s="2">
        <v>948</v>
      </c>
      <c r="V9" s="2">
        <v>795</v>
      </c>
      <c r="W9" s="2">
        <v>898</v>
      </c>
      <c r="X9" s="2">
        <v>857</v>
      </c>
      <c r="Y9" s="2">
        <v>242</v>
      </c>
      <c r="Z9" s="2">
        <v>277</v>
      </c>
      <c r="AA9" s="2">
        <v>10</v>
      </c>
      <c r="AB9" s="2">
        <v>-417</v>
      </c>
      <c r="AC9" s="2">
        <v>22</v>
      </c>
      <c r="AD9" s="2">
        <v>3</v>
      </c>
      <c r="AE9" s="2">
        <v>8</v>
      </c>
      <c r="AF9" s="2">
        <v>28</v>
      </c>
      <c r="AG9" s="2">
        <v>22</v>
      </c>
      <c r="AH9" s="2">
        <v>24</v>
      </c>
      <c r="AI9" s="2">
        <v>30</v>
      </c>
      <c r="AJ9" s="2">
        <v>26</v>
      </c>
      <c r="AK9" s="2">
        <v>35</v>
      </c>
      <c r="AL9" s="2">
        <v>44</v>
      </c>
      <c r="AM9" s="2">
        <v>42</v>
      </c>
      <c r="AN9" s="2">
        <v>40</v>
      </c>
      <c r="AO9" s="2">
        <v>42</v>
      </c>
      <c r="AP9" s="2">
        <v>48</v>
      </c>
      <c r="AQ9" s="2">
        <v>52</v>
      </c>
      <c r="AR9" s="2">
        <v>50</v>
      </c>
      <c r="AS9" s="2">
        <v>48</v>
      </c>
      <c r="AT9" s="2">
        <v>44</v>
      </c>
      <c r="AU9" s="2">
        <v>48</v>
      </c>
      <c r="AV9" s="2">
        <v>57</v>
      </c>
      <c r="AW9" s="2">
        <v>73</v>
      </c>
      <c r="AX9" s="2">
        <v>72</v>
      </c>
      <c r="AY9" s="2">
        <v>86</v>
      </c>
      <c r="AZ9" s="2">
        <v>85</v>
      </c>
      <c r="BA9" s="2">
        <v>81</v>
      </c>
      <c r="BB9" s="2">
        <v>81</v>
      </c>
      <c r="BC9" s="2">
        <v>100</v>
      </c>
      <c r="BD9" s="2">
        <v>92</v>
      </c>
      <c r="BE9" s="2">
        <v>96</v>
      </c>
      <c r="BF9" s="2">
        <v>91</v>
      </c>
      <c r="BG9" s="2">
        <v>101</v>
      </c>
      <c r="BH9" s="2">
        <v>95</v>
      </c>
      <c r="BI9" s="2">
        <v>89</v>
      </c>
      <c r="BJ9" s="2">
        <v>102</v>
      </c>
      <c r="BK9" s="2">
        <v>94</v>
      </c>
      <c r="BL9" s="2">
        <v>86</v>
      </c>
      <c r="BM9" s="2">
        <v>83</v>
      </c>
      <c r="BN9" s="2">
        <v>85</v>
      </c>
      <c r="BO9" s="2">
        <v>86</v>
      </c>
      <c r="BP9" s="2">
        <v>92</v>
      </c>
      <c r="BQ9" s="2">
        <v>91</v>
      </c>
      <c r="BR9" s="2">
        <v>93</v>
      </c>
      <c r="BS9" s="2">
        <v>84</v>
      </c>
      <c r="BT9" s="2">
        <v>83</v>
      </c>
      <c r="BU9" s="2">
        <v>85</v>
      </c>
      <c r="BV9" s="2">
        <v>74</v>
      </c>
      <c r="BW9" s="2">
        <v>89</v>
      </c>
      <c r="BX9" s="2">
        <v>91</v>
      </c>
      <c r="BY9" s="2">
        <v>99</v>
      </c>
      <c r="BZ9" s="2">
        <v>103</v>
      </c>
      <c r="CA9" s="2">
        <v>99</v>
      </c>
      <c r="CB9" s="2">
        <v>109</v>
      </c>
      <c r="CC9" s="2">
        <v>117</v>
      </c>
    </row>
    <row r="10" spans="1:82" x14ac:dyDescent="0.25">
      <c r="A10" s="2" t="str">
        <f>"Interne immigratie"</f>
        <v>Interne immigratie</v>
      </c>
      <c r="B10" s="2">
        <v>6491</v>
      </c>
      <c r="C10" s="2">
        <v>6853</v>
      </c>
      <c r="D10" s="2">
        <v>6707</v>
      </c>
      <c r="E10" s="2">
        <v>6895</v>
      </c>
      <c r="F10" s="2">
        <v>6787</v>
      </c>
      <c r="G10" s="2">
        <v>6887</v>
      </c>
      <c r="H10" s="2">
        <v>6591</v>
      </c>
      <c r="I10" s="2">
        <v>6602</v>
      </c>
      <c r="J10" s="2">
        <v>6591</v>
      </c>
      <c r="K10" s="2">
        <v>6428</v>
      </c>
      <c r="L10" s="2">
        <v>6764</v>
      </c>
      <c r="M10" s="2">
        <v>7011</v>
      </c>
      <c r="N10" s="2">
        <v>7839</v>
      </c>
      <c r="O10" s="2">
        <v>7502</v>
      </c>
      <c r="P10" s="2">
        <v>7986</v>
      </c>
      <c r="Q10" s="2">
        <v>7860</v>
      </c>
      <c r="R10" s="2">
        <v>7983</v>
      </c>
      <c r="S10" s="2">
        <v>8419</v>
      </c>
      <c r="T10" s="2">
        <v>8676</v>
      </c>
      <c r="U10" s="2">
        <v>9552</v>
      </c>
      <c r="V10" s="2">
        <v>9079</v>
      </c>
      <c r="W10" s="2">
        <v>8954</v>
      </c>
      <c r="X10" s="2">
        <v>9184</v>
      </c>
      <c r="Y10" s="2">
        <v>8855</v>
      </c>
      <c r="Z10" s="2">
        <v>9415</v>
      </c>
      <c r="AA10" s="2">
        <v>9501</v>
      </c>
      <c r="AB10" s="2">
        <v>9167</v>
      </c>
      <c r="AC10" s="2">
        <v>9323</v>
      </c>
      <c r="AD10" s="2">
        <v>9346</v>
      </c>
      <c r="AE10" s="2">
        <v>9384</v>
      </c>
      <c r="AF10" s="2">
        <v>9437</v>
      </c>
      <c r="AG10" s="2">
        <v>9464</v>
      </c>
      <c r="AH10" s="2">
        <v>9498</v>
      </c>
      <c r="AI10" s="2">
        <v>9515</v>
      </c>
      <c r="AJ10" s="2">
        <v>9533</v>
      </c>
      <c r="AK10" s="2">
        <v>9543</v>
      </c>
      <c r="AL10" s="2">
        <v>9559</v>
      </c>
      <c r="AM10" s="2">
        <v>9569</v>
      </c>
      <c r="AN10" s="2">
        <v>9586</v>
      </c>
      <c r="AO10" s="2">
        <v>9611</v>
      </c>
      <c r="AP10" s="2">
        <v>9634</v>
      </c>
      <c r="AQ10" s="2">
        <v>9663</v>
      </c>
      <c r="AR10" s="2">
        <v>9687</v>
      </c>
      <c r="AS10" s="2">
        <v>9715</v>
      </c>
      <c r="AT10" s="2">
        <v>9734</v>
      </c>
      <c r="AU10" s="2">
        <v>9753</v>
      </c>
      <c r="AV10" s="2">
        <v>9771</v>
      </c>
      <c r="AW10" s="2">
        <v>9795</v>
      </c>
      <c r="AX10" s="2">
        <v>9803</v>
      </c>
      <c r="AY10" s="2">
        <v>9817</v>
      </c>
      <c r="AZ10" s="2">
        <v>9822</v>
      </c>
      <c r="BA10" s="2">
        <v>9827</v>
      </c>
      <c r="BB10" s="2">
        <v>9836</v>
      </c>
      <c r="BC10" s="2">
        <v>9858</v>
      </c>
      <c r="BD10" s="2">
        <v>9865</v>
      </c>
      <c r="BE10" s="2">
        <v>9884</v>
      </c>
      <c r="BF10" s="2">
        <v>9902</v>
      </c>
      <c r="BG10" s="2">
        <v>9927</v>
      </c>
      <c r="BH10" s="2">
        <v>9949</v>
      </c>
      <c r="BI10" s="2">
        <v>9966</v>
      </c>
      <c r="BJ10" s="2">
        <v>10001</v>
      </c>
      <c r="BK10" s="2">
        <v>10025</v>
      </c>
      <c r="BL10" s="2">
        <v>10054</v>
      </c>
      <c r="BM10" s="2">
        <v>10079</v>
      </c>
      <c r="BN10" s="2">
        <v>10111</v>
      </c>
      <c r="BO10" s="2">
        <v>10134</v>
      </c>
      <c r="BP10" s="2">
        <v>10162</v>
      </c>
      <c r="BQ10" s="2">
        <v>10183</v>
      </c>
      <c r="BR10" s="2">
        <v>10212</v>
      </c>
      <c r="BS10" s="2">
        <v>10231</v>
      </c>
      <c r="BT10" s="2">
        <v>10254</v>
      </c>
      <c r="BU10" s="2">
        <v>10277</v>
      </c>
      <c r="BV10" s="2">
        <v>10295</v>
      </c>
      <c r="BW10" s="2">
        <v>10319</v>
      </c>
      <c r="BX10" s="2">
        <v>10340</v>
      </c>
      <c r="BY10" s="2">
        <v>10366</v>
      </c>
      <c r="BZ10" s="2">
        <v>10384</v>
      </c>
      <c r="CA10" s="2">
        <v>10398</v>
      </c>
      <c r="CB10" s="2">
        <v>10423</v>
      </c>
      <c r="CC10" s="2">
        <v>10444</v>
      </c>
    </row>
    <row r="11" spans="1:82" x14ac:dyDescent="0.25">
      <c r="A11" s="2" t="str">
        <f>"Interne emigratie"</f>
        <v>Interne emigratie</v>
      </c>
      <c r="B11" s="2">
        <v>5432</v>
      </c>
      <c r="C11" s="2">
        <v>6000</v>
      </c>
      <c r="D11" s="2">
        <v>6275</v>
      </c>
      <c r="E11" s="2">
        <v>6581</v>
      </c>
      <c r="F11" s="2">
        <v>6590</v>
      </c>
      <c r="G11" s="2">
        <v>6510</v>
      </c>
      <c r="H11" s="2">
        <v>6791</v>
      </c>
      <c r="I11" s="2">
        <v>7003</v>
      </c>
      <c r="J11" s="2">
        <v>7182</v>
      </c>
      <c r="K11" s="2">
        <v>6974</v>
      </c>
      <c r="L11" s="2">
        <v>6709</v>
      </c>
      <c r="M11" s="2">
        <v>6743</v>
      </c>
      <c r="N11" s="2">
        <v>6879</v>
      </c>
      <c r="O11" s="2">
        <v>6585</v>
      </c>
      <c r="P11" s="2">
        <v>6977</v>
      </c>
      <c r="Q11" s="2">
        <v>7186</v>
      </c>
      <c r="R11" s="2">
        <v>7139</v>
      </c>
      <c r="S11" s="2">
        <v>7788</v>
      </c>
      <c r="T11" s="2">
        <v>7705</v>
      </c>
      <c r="U11" s="2">
        <v>8604</v>
      </c>
      <c r="V11" s="2">
        <v>8284</v>
      </c>
      <c r="W11" s="2">
        <v>8056</v>
      </c>
      <c r="X11" s="2">
        <v>8327</v>
      </c>
      <c r="Y11" s="2">
        <v>8613</v>
      </c>
      <c r="Z11" s="2">
        <v>9138</v>
      </c>
      <c r="AA11" s="2">
        <v>9491</v>
      </c>
      <c r="AB11" s="2">
        <v>9584</v>
      </c>
      <c r="AC11" s="2">
        <v>9301</v>
      </c>
      <c r="AD11" s="2">
        <v>9343</v>
      </c>
      <c r="AE11" s="2">
        <v>9376</v>
      </c>
      <c r="AF11" s="2">
        <v>9409</v>
      </c>
      <c r="AG11" s="2">
        <v>9442</v>
      </c>
      <c r="AH11" s="2">
        <v>9474</v>
      </c>
      <c r="AI11" s="2">
        <v>9485</v>
      </c>
      <c r="AJ11" s="2">
        <v>9507</v>
      </c>
      <c r="AK11" s="2">
        <v>9508</v>
      </c>
      <c r="AL11" s="2">
        <v>9515</v>
      </c>
      <c r="AM11" s="2">
        <v>9527</v>
      </c>
      <c r="AN11" s="2">
        <v>9546</v>
      </c>
      <c r="AO11" s="2">
        <v>9569</v>
      </c>
      <c r="AP11" s="2">
        <v>9586</v>
      </c>
      <c r="AQ11" s="2">
        <v>9611</v>
      </c>
      <c r="AR11" s="2">
        <v>9637</v>
      </c>
      <c r="AS11" s="2">
        <v>9667</v>
      </c>
      <c r="AT11" s="2">
        <v>9690</v>
      </c>
      <c r="AU11" s="2">
        <v>9705</v>
      </c>
      <c r="AV11" s="2">
        <v>9714</v>
      </c>
      <c r="AW11" s="2">
        <v>9722</v>
      </c>
      <c r="AX11" s="2">
        <v>9731</v>
      </c>
      <c r="AY11" s="2">
        <v>9731</v>
      </c>
      <c r="AZ11" s="2">
        <v>9737</v>
      </c>
      <c r="BA11" s="2">
        <v>9746</v>
      </c>
      <c r="BB11" s="2">
        <v>9755</v>
      </c>
      <c r="BC11" s="2">
        <v>9758</v>
      </c>
      <c r="BD11" s="2">
        <v>9773</v>
      </c>
      <c r="BE11" s="2">
        <v>9788</v>
      </c>
      <c r="BF11" s="2">
        <v>9811</v>
      </c>
      <c r="BG11" s="2">
        <v>9826</v>
      </c>
      <c r="BH11" s="2">
        <v>9854</v>
      </c>
      <c r="BI11" s="2">
        <v>9877</v>
      </c>
      <c r="BJ11" s="2">
        <v>9899</v>
      </c>
      <c r="BK11" s="2">
        <v>9931</v>
      </c>
      <c r="BL11" s="2">
        <v>9968</v>
      </c>
      <c r="BM11" s="2">
        <v>9996</v>
      </c>
      <c r="BN11" s="2">
        <v>10026</v>
      </c>
      <c r="BO11" s="2">
        <v>10048</v>
      </c>
      <c r="BP11" s="2">
        <v>10070</v>
      </c>
      <c r="BQ11" s="2">
        <v>10092</v>
      </c>
      <c r="BR11" s="2">
        <v>10119</v>
      </c>
      <c r="BS11" s="2">
        <v>10147</v>
      </c>
      <c r="BT11" s="2">
        <v>10171</v>
      </c>
      <c r="BU11" s="2">
        <v>10192</v>
      </c>
      <c r="BV11" s="2">
        <v>10221</v>
      </c>
      <c r="BW11" s="2">
        <v>10230</v>
      </c>
      <c r="BX11" s="2">
        <v>10249</v>
      </c>
      <c r="BY11" s="2">
        <v>10267</v>
      </c>
      <c r="BZ11" s="2">
        <v>10281</v>
      </c>
      <c r="CA11" s="2">
        <v>10299</v>
      </c>
      <c r="CB11" s="2">
        <v>10314</v>
      </c>
      <c r="CC11" s="2">
        <v>10327</v>
      </c>
    </row>
    <row r="12" spans="1:82" x14ac:dyDescent="0.25">
      <c r="A12" s="2" t="str">
        <f>"Extern migratiesaldo"</f>
        <v>Extern migratiesaldo</v>
      </c>
      <c r="B12" s="2">
        <v>2916</v>
      </c>
      <c r="C12" s="2">
        <v>3190</v>
      </c>
      <c r="D12" s="2">
        <v>2696</v>
      </c>
      <c r="E12" s="2">
        <v>-294</v>
      </c>
      <c r="F12" s="2">
        <v>1496</v>
      </c>
      <c r="G12" s="2">
        <v>163</v>
      </c>
      <c r="H12" s="2">
        <v>807</v>
      </c>
      <c r="I12" s="2">
        <v>905</v>
      </c>
      <c r="J12" s="2">
        <v>1048</v>
      </c>
      <c r="K12" s="2">
        <v>882</v>
      </c>
      <c r="L12" s="2">
        <v>3689</v>
      </c>
      <c r="M12" s="2">
        <v>1617</v>
      </c>
      <c r="N12" s="2">
        <v>3207</v>
      </c>
      <c r="O12" s="2">
        <v>2842</v>
      </c>
      <c r="P12" s="2">
        <v>4583</v>
      </c>
      <c r="Q12" s="2">
        <v>5310</v>
      </c>
      <c r="R12" s="2">
        <v>4617</v>
      </c>
      <c r="S12" s="2">
        <v>5137</v>
      </c>
      <c r="T12" s="2">
        <v>5713</v>
      </c>
      <c r="U12" s="2">
        <v>6594</v>
      </c>
      <c r="V12" s="2">
        <v>4642</v>
      </c>
      <c r="W12" s="2">
        <v>2865</v>
      </c>
      <c r="X12" s="2">
        <v>2741</v>
      </c>
      <c r="Y12" s="2">
        <v>2170</v>
      </c>
      <c r="Z12" s="2">
        <v>3805</v>
      </c>
      <c r="AA12" s="2">
        <v>3783</v>
      </c>
      <c r="AB12" s="2">
        <v>3230</v>
      </c>
      <c r="AC12" s="2">
        <v>3615</v>
      </c>
      <c r="AD12" s="2">
        <v>3629</v>
      </c>
      <c r="AE12" s="2">
        <v>3654</v>
      </c>
      <c r="AF12" s="2">
        <v>3302</v>
      </c>
      <c r="AG12" s="2">
        <v>2972</v>
      </c>
      <c r="AH12" s="2">
        <v>2667</v>
      </c>
      <c r="AI12" s="2">
        <v>2393</v>
      </c>
      <c r="AJ12" s="2">
        <v>2135</v>
      </c>
      <c r="AK12" s="2">
        <v>1915</v>
      </c>
      <c r="AL12" s="2">
        <v>1897</v>
      </c>
      <c r="AM12" s="2">
        <v>1875</v>
      </c>
      <c r="AN12" s="2">
        <v>1856</v>
      </c>
      <c r="AO12" s="2">
        <v>1838</v>
      </c>
      <c r="AP12" s="2">
        <v>1903</v>
      </c>
      <c r="AQ12" s="2">
        <v>1963</v>
      </c>
      <c r="AR12" s="2">
        <v>2020</v>
      </c>
      <c r="AS12" s="2">
        <v>2077</v>
      </c>
      <c r="AT12" s="2">
        <v>2129</v>
      </c>
      <c r="AU12" s="2">
        <v>2117</v>
      </c>
      <c r="AV12" s="2">
        <v>2114</v>
      </c>
      <c r="AW12" s="2">
        <v>2103</v>
      </c>
      <c r="AX12" s="2">
        <v>2092</v>
      </c>
      <c r="AY12" s="2">
        <v>2094</v>
      </c>
      <c r="AZ12" s="2">
        <v>2090</v>
      </c>
      <c r="BA12" s="2">
        <v>2082</v>
      </c>
      <c r="BB12" s="2">
        <v>2082</v>
      </c>
      <c r="BC12" s="2">
        <v>2081</v>
      </c>
      <c r="BD12" s="2">
        <v>2081</v>
      </c>
      <c r="BE12" s="2">
        <v>2080</v>
      </c>
      <c r="BF12" s="2">
        <v>2075</v>
      </c>
      <c r="BG12" s="2">
        <v>2075</v>
      </c>
      <c r="BH12" s="2">
        <v>2074</v>
      </c>
      <c r="BI12" s="2">
        <v>2068</v>
      </c>
      <c r="BJ12" s="2">
        <v>2064</v>
      </c>
      <c r="BK12" s="2">
        <v>2062</v>
      </c>
      <c r="BL12" s="2">
        <v>2060</v>
      </c>
      <c r="BM12" s="2">
        <v>2054</v>
      </c>
      <c r="BN12" s="2">
        <v>2053</v>
      </c>
      <c r="BO12" s="2">
        <v>2054</v>
      </c>
      <c r="BP12" s="2">
        <v>2046</v>
      </c>
      <c r="BQ12" s="2">
        <v>2043</v>
      </c>
      <c r="BR12" s="2">
        <v>2039</v>
      </c>
      <c r="BS12" s="2">
        <v>2038</v>
      </c>
      <c r="BT12" s="2">
        <v>2032</v>
      </c>
      <c r="BU12" s="2">
        <v>2027</v>
      </c>
      <c r="BV12" s="2">
        <v>2025</v>
      </c>
      <c r="BW12" s="2">
        <v>2023</v>
      </c>
      <c r="BX12" s="2">
        <v>2020</v>
      </c>
      <c r="BY12" s="2">
        <v>2015</v>
      </c>
      <c r="BZ12" s="2">
        <v>2014</v>
      </c>
      <c r="CA12" s="2">
        <v>2014</v>
      </c>
      <c r="CB12" s="2">
        <v>2009</v>
      </c>
      <c r="CC12" s="2">
        <v>2009</v>
      </c>
    </row>
    <row r="13" spans="1:82" x14ac:dyDescent="0.25">
      <c r="A13" s="2" t="str">
        <f>"Externe immigratie"</f>
        <v>Externe immigratie</v>
      </c>
      <c r="B13" s="2">
        <v>8366</v>
      </c>
      <c r="C13" s="2">
        <v>8426</v>
      </c>
      <c r="D13" s="2">
        <v>8449</v>
      </c>
      <c r="E13" s="2">
        <v>8036</v>
      </c>
      <c r="F13" s="2">
        <v>7465</v>
      </c>
      <c r="G13" s="2">
        <v>6871</v>
      </c>
      <c r="H13" s="2">
        <v>6669</v>
      </c>
      <c r="I13" s="2">
        <v>7286</v>
      </c>
      <c r="J13" s="2">
        <v>8095</v>
      </c>
      <c r="K13" s="2">
        <v>8112</v>
      </c>
      <c r="L13" s="2">
        <v>10684</v>
      </c>
      <c r="M13" s="2">
        <v>10041</v>
      </c>
      <c r="N13" s="2">
        <v>9897</v>
      </c>
      <c r="O13" s="2">
        <v>10998</v>
      </c>
      <c r="P13" s="2">
        <v>12935</v>
      </c>
      <c r="Q13" s="2">
        <v>13126</v>
      </c>
      <c r="R13" s="2">
        <v>13400</v>
      </c>
      <c r="S13" s="2">
        <v>14102</v>
      </c>
      <c r="T13" s="2">
        <v>15022</v>
      </c>
      <c r="U13" s="2">
        <v>14005</v>
      </c>
      <c r="V13" s="2">
        <v>13206</v>
      </c>
      <c r="W13" s="2">
        <v>11764</v>
      </c>
      <c r="X13" s="2">
        <v>11892</v>
      </c>
      <c r="Y13" s="2">
        <v>12061</v>
      </c>
      <c r="Z13" s="2">
        <v>12701</v>
      </c>
      <c r="AA13" s="2">
        <v>12871</v>
      </c>
      <c r="AB13" s="2">
        <v>12280</v>
      </c>
      <c r="AC13" s="2">
        <v>13013</v>
      </c>
      <c r="AD13" s="2">
        <v>13215</v>
      </c>
      <c r="AE13" s="2">
        <v>13438</v>
      </c>
      <c r="AF13" s="2">
        <v>13293</v>
      </c>
      <c r="AG13" s="2">
        <v>13146</v>
      </c>
      <c r="AH13" s="2">
        <v>13001</v>
      </c>
      <c r="AI13" s="2">
        <v>12856</v>
      </c>
      <c r="AJ13" s="2">
        <v>12718</v>
      </c>
      <c r="AK13" s="2">
        <v>12601</v>
      </c>
      <c r="AL13" s="2">
        <v>12483</v>
      </c>
      <c r="AM13" s="2">
        <v>12360</v>
      </c>
      <c r="AN13" s="2">
        <v>12249</v>
      </c>
      <c r="AO13" s="2">
        <v>12136</v>
      </c>
      <c r="AP13" s="2">
        <v>12126</v>
      </c>
      <c r="AQ13" s="2">
        <v>12118</v>
      </c>
      <c r="AR13" s="2">
        <v>12113</v>
      </c>
      <c r="AS13" s="2">
        <v>12107</v>
      </c>
      <c r="AT13" s="2">
        <v>12102</v>
      </c>
      <c r="AU13" s="2">
        <v>12100</v>
      </c>
      <c r="AV13" s="2">
        <v>12100</v>
      </c>
      <c r="AW13" s="2">
        <v>12099</v>
      </c>
      <c r="AX13" s="2">
        <v>12095</v>
      </c>
      <c r="AY13" s="2">
        <v>12096</v>
      </c>
      <c r="AZ13" s="2">
        <v>12102</v>
      </c>
      <c r="BA13" s="2">
        <v>12107</v>
      </c>
      <c r="BB13" s="2">
        <v>12112</v>
      </c>
      <c r="BC13" s="2">
        <v>12121</v>
      </c>
      <c r="BD13" s="2">
        <v>12132</v>
      </c>
      <c r="BE13" s="2">
        <v>12145</v>
      </c>
      <c r="BF13" s="2">
        <v>12160</v>
      </c>
      <c r="BG13" s="2">
        <v>12175</v>
      </c>
      <c r="BH13" s="2">
        <v>12196</v>
      </c>
      <c r="BI13" s="2">
        <v>12210</v>
      </c>
      <c r="BJ13" s="2">
        <v>12229</v>
      </c>
      <c r="BK13" s="2">
        <v>12249</v>
      </c>
      <c r="BL13" s="2">
        <v>12269</v>
      </c>
      <c r="BM13" s="2">
        <v>12287</v>
      </c>
      <c r="BN13" s="2">
        <v>12306</v>
      </c>
      <c r="BO13" s="2">
        <v>12329</v>
      </c>
      <c r="BP13" s="2">
        <v>12347</v>
      </c>
      <c r="BQ13" s="2">
        <v>12364</v>
      </c>
      <c r="BR13" s="2">
        <v>12381</v>
      </c>
      <c r="BS13" s="2">
        <v>12399</v>
      </c>
      <c r="BT13" s="2">
        <v>12412</v>
      </c>
      <c r="BU13" s="2">
        <v>12430</v>
      </c>
      <c r="BV13" s="2">
        <v>12445</v>
      </c>
      <c r="BW13" s="2">
        <v>12461</v>
      </c>
      <c r="BX13" s="2">
        <v>12477</v>
      </c>
      <c r="BY13" s="2">
        <v>12489</v>
      </c>
      <c r="BZ13" s="2">
        <v>12503</v>
      </c>
      <c r="CA13" s="2">
        <v>12521</v>
      </c>
      <c r="CB13" s="2">
        <v>12534</v>
      </c>
      <c r="CC13" s="2">
        <v>12553</v>
      </c>
    </row>
    <row r="14" spans="1:82" x14ac:dyDescent="0.25">
      <c r="A14" s="2" t="str">
        <f>"Externe emigratie"</f>
        <v>Externe emigratie</v>
      </c>
      <c r="B14" s="2">
        <v>5450</v>
      </c>
      <c r="C14" s="2">
        <v>5236</v>
      </c>
      <c r="D14" s="2">
        <v>5753</v>
      </c>
      <c r="E14" s="2">
        <v>8330</v>
      </c>
      <c r="F14" s="2">
        <v>5969</v>
      </c>
      <c r="G14" s="2">
        <v>6708</v>
      </c>
      <c r="H14" s="2">
        <v>5862</v>
      </c>
      <c r="I14" s="2">
        <v>6381</v>
      </c>
      <c r="J14" s="2">
        <v>7047</v>
      </c>
      <c r="K14" s="2">
        <v>7230</v>
      </c>
      <c r="L14" s="2">
        <v>6995</v>
      </c>
      <c r="M14" s="2">
        <v>8424</v>
      </c>
      <c r="N14" s="2">
        <v>6690</v>
      </c>
      <c r="O14" s="2">
        <v>8156</v>
      </c>
      <c r="P14" s="2">
        <v>8352</v>
      </c>
      <c r="Q14" s="2">
        <v>7816</v>
      </c>
      <c r="R14" s="2">
        <v>8783</v>
      </c>
      <c r="S14" s="2">
        <v>8965</v>
      </c>
      <c r="T14" s="2">
        <v>9309</v>
      </c>
      <c r="U14" s="2">
        <v>7411</v>
      </c>
      <c r="V14" s="2">
        <v>8564</v>
      </c>
      <c r="W14" s="2">
        <v>8899</v>
      </c>
      <c r="X14" s="2">
        <v>9151</v>
      </c>
      <c r="Y14" s="2">
        <v>9891</v>
      </c>
      <c r="Z14" s="2">
        <v>8896</v>
      </c>
      <c r="AA14" s="2">
        <v>9088</v>
      </c>
      <c r="AB14" s="2">
        <v>9050</v>
      </c>
      <c r="AC14" s="2">
        <v>9398</v>
      </c>
      <c r="AD14" s="2">
        <v>9586</v>
      </c>
      <c r="AE14" s="2">
        <v>9784</v>
      </c>
      <c r="AF14" s="2">
        <v>9991</v>
      </c>
      <c r="AG14" s="2">
        <v>10174</v>
      </c>
      <c r="AH14" s="2">
        <v>10334</v>
      </c>
      <c r="AI14" s="2">
        <v>10463</v>
      </c>
      <c r="AJ14" s="2">
        <v>10583</v>
      </c>
      <c r="AK14" s="2">
        <v>10686</v>
      </c>
      <c r="AL14" s="2">
        <v>10586</v>
      </c>
      <c r="AM14" s="2">
        <v>10485</v>
      </c>
      <c r="AN14" s="2">
        <v>10393</v>
      </c>
      <c r="AO14" s="2">
        <v>10298</v>
      </c>
      <c r="AP14" s="2">
        <v>10223</v>
      </c>
      <c r="AQ14" s="2">
        <v>10155</v>
      </c>
      <c r="AR14" s="2">
        <v>10093</v>
      </c>
      <c r="AS14" s="2">
        <v>10030</v>
      </c>
      <c r="AT14" s="2">
        <v>9973</v>
      </c>
      <c r="AU14" s="2">
        <v>9983</v>
      </c>
      <c r="AV14" s="2">
        <v>9986</v>
      </c>
      <c r="AW14" s="2">
        <v>9996</v>
      </c>
      <c r="AX14" s="2">
        <v>10003</v>
      </c>
      <c r="AY14" s="2">
        <v>10002</v>
      </c>
      <c r="AZ14" s="2">
        <v>10012</v>
      </c>
      <c r="BA14" s="2">
        <v>10025</v>
      </c>
      <c r="BB14" s="2">
        <v>10030</v>
      </c>
      <c r="BC14" s="2">
        <v>10040</v>
      </c>
      <c r="BD14" s="2">
        <v>10051</v>
      </c>
      <c r="BE14" s="2">
        <v>10065</v>
      </c>
      <c r="BF14" s="2">
        <v>10085</v>
      </c>
      <c r="BG14" s="2">
        <v>10100</v>
      </c>
      <c r="BH14" s="2">
        <v>10122</v>
      </c>
      <c r="BI14" s="2">
        <v>10142</v>
      </c>
      <c r="BJ14" s="2">
        <v>10165</v>
      </c>
      <c r="BK14" s="2">
        <v>10187</v>
      </c>
      <c r="BL14" s="2">
        <v>10209</v>
      </c>
      <c r="BM14" s="2">
        <v>10233</v>
      </c>
      <c r="BN14" s="2">
        <v>10253</v>
      </c>
      <c r="BO14" s="2">
        <v>10275</v>
      </c>
      <c r="BP14" s="2">
        <v>10301</v>
      </c>
      <c r="BQ14" s="2">
        <v>10321</v>
      </c>
      <c r="BR14" s="2">
        <v>10342</v>
      </c>
      <c r="BS14" s="2">
        <v>10361</v>
      </c>
      <c r="BT14" s="2">
        <v>10380</v>
      </c>
      <c r="BU14" s="2">
        <v>10403</v>
      </c>
      <c r="BV14" s="2">
        <v>10420</v>
      </c>
      <c r="BW14" s="2">
        <v>10438</v>
      </c>
      <c r="BX14" s="2">
        <v>10457</v>
      </c>
      <c r="BY14" s="2">
        <v>10474</v>
      </c>
      <c r="BZ14" s="2">
        <v>10489</v>
      </c>
      <c r="CA14" s="2">
        <v>10507</v>
      </c>
      <c r="CB14" s="2">
        <v>10525</v>
      </c>
      <c r="CC14" s="2">
        <v>10544</v>
      </c>
    </row>
    <row r="15" spans="1:82" x14ac:dyDescent="0.25">
      <c r="A15" s="2" t="str">
        <f>"Toename van de bevolking"</f>
        <v>Toename van de bevolking</v>
      </c>
      <c r="B15" s="2">
        <v>5459</v>
      </c>
      <c r="C15" s="2">
        <v>5348</v>
      </c>
      <c r="D15" s="2">
        <v>3693</v>
      </c>
      <c r="E15" s="2">
        <v>469</v>
      </c>
      <c r="F15" s="2">
        <v>1829</v>
      </c>
      <c r="G15" s="2">
        <v>884</v>
      </c>
      <c r="H15" s="2">
        <v>1014</v>
      </c>
      <c r="I15" s="2">
        <v>509</v>
      </c>
      <c r="J15" s="2">
        <v>490</v>
      </c>
      <c r="K15" s="2">
        <v>537</v>
      </c>
      <c r="L15" s="2">
        <v>4066</v>
      </c>
      <c r="M15" s="2">
        <v>1512</v>
      </c>
      <c r="N15" s="2">
        <v>3501</v>
      </c>
      <c r="O15" s="2">
        <v>4033</v>
      </c>
      <c r="P15" s="2">
        <v>5824</v>
      </c>
      <c r="Q15" s="2">
        <v>6749</v>
      </c>
      <c r="R15" s="2">
        <v>5894</v>
      </c>
      <c r="S15" s="2">
        <v>6561</v>
      </c>
      <c r="T15" s="2">
        <v>7677</v>
      </c>
      <c r="U15" s="2">
        <v>8483</v>
      </c>
      <c r="V15" s="2">
        <v>6298</v>
      </c>
      <c r="W15" s="2">
        <v>4310</v>
      </c>
      <c r="X15" s="2">
        <v>3870</v>
      </c>
      <c r="Y15" s="2">
        <v>3173</v>
      </c>
      <c r="Z15" s="2">
        <v>3740</v>
      </c>
      <c r="AA15" s="2">
        <v>3902</v>
      </c>
      <c r="AB15" s="2">
        <v>2643</v>
      </c>
      <c r="AC15" s="2">
        <v>3523</v>
      </c>
      <c r="AD15" s="2">
        <v>3668</v>
      </c>
      <c r="AE15" s="2">
        <v>3828</v>
      </c>
      <c r="AF15" s="2">
        <v>3612</v>
      </c>
      <c r="AG15" s="2">
        <v>3373</v>
      </c>
      <c r="AH15" s="2">
        <v>3154</v>
      </c>
      <c r="AI15" s="2">
        <v>2957</v>
      </c>
      <c r="AJ15" s="2">
        <v>2768</v>
      </c>
      <c r="AK15" s="2">
        <v>2636</v>
      </c>
      <c r="AL15" s="2">
        <v>2704</v>
      </c>
      <c r="AM15" s="2">
        <v>2772</v>
      </c>
      <c r="AN15" s="2">
        <v>2851</v>
      </c>
      <c r="AO15" s="2">
        <v>2951</v>
      </c>
      <c r="AP15" s="2">
        <v>2949</v>
      </c>
      <c r="AQ15" s="2">
        <v>2949</v>
      </c>
      <c r="AR15" s="2">
        <v>2933</v>
      </c>
      <c r="AS15" s="2">
        <v>2906</v>
      </c>
      <c r="AT15" s="2">
        <v>2856</v>
      </c>
      <c r="AU15" s="2">
        <v>2752</v>
      </c>
      <c r="AV15" s="2">
        <v>2662</v>
      </c>
      <c r="AW15" s="2">
        <v>2555</v>
      </c>
      <c r="AX15" s="2">
        <v>2425</v>
      </c>
      <c r="AY15" s="2">
        <v>2313</v>
      </c>
      <c r="AZ15" s="2">
        <v>2185</v>
      </c>
      <c r="BA15" s="2">
        <v>2057</v>
      </c>
      <c r="BB15" s="2">
        <v>1959</v>
      </c>
      <c r="BC15" s="2">
        <v>1884</v>
      </c>
      <c r="BD15" s="2">
        <v>1804</v>
      </c>
      <c r="BE15" s="2">
        <v>1756</v>
      </c>
      <c r="BF15" s="2">
        <v>1699</v>
      </c>
      <c r="BG15" s="2">
        <v>1686</v>
      </c>
      <c r="BH15" s="2">
        <v>1670</v>
      </c>
      <c r="BI15" s="2">
        <v>1673</v>
      </c>
      <c r="BJ15" s="2">
        <v>1702</v>
      </c>
      <c r="BK15" s="2">
        <v>1730</v>
      </c>
      <c r="BL15" s="2">
        <v>1775</v>
      </c>
      <c r="BM15" s="2">
        <v>1829</v>
      </c>
      <c r="BN15" s="2">
        <v>1914</v>
      </c>
      <c r="BO15" s="2">
        <v>2006</v>
      </c>
      <c r="BP15" s="2">
        <v>2089</v>
      </c>
      <c r="BQ15" s="2">
        <v>2189</v>
      </c>
      <c r="BR15" s="2">
        <v>2285</v>
      </c>
      <c r="BS15" s="2">
        <v>2371</v>
      </c>
      <c r="BT15" s="2">
        <v>2460</v>
      </c>
      <c r="BU15" s="2">
        <v>2544</v>
      </c>
      <c r="BV15" s="2">
        <v>2618</v>
      </c>
      <c r="BW15" s="2">
        <v>2712</v>
      </c>
      <c r="BX15" s="2">
        <v>2786</v>
      </c>
      <c r="BY15" s="2">
        <v>2854</v>
      </c>
      <c r="BZ15" s="2">
        <v>2915</v>
      </c>
      <c r="CA15" s="2">
        <v>2957</v>
      </c>
      <c r="CB15" s="2">
        <v>2991</v>
      </c>
      <c r="CC15" s="2">
        <v>3019</v>
      </c>
    </row>
    <row r="16" spans="1:82" x14ac:dyDescent="0.25">
      <c r="A16" s="2" t="str">
        <f>"Statistische aanpassing"</f>
        <v>Statistische aanpassing</v>
      </c>
      <c r="B16" s="2">
        <v>-74</v>
      </c>
      <c r="C16" s="2">
        <v>-61</v>
      </c>
      <c r="D16" s="2">
        <v>-372</v>
      </c>
      <c r="E16" s="2">
        <v>-151</v>
      </c>
      <c r="F16" s="2">
        <v>-3107</v>
      </c>
      <c r="G16" s="2">
        <v>328</v>
      </c>
      <c r="H16" s="2">
        <v>807</v>
      </c>
      <c r="I16" s="2">
        <v>988</v>
      </c>
      <c r="J16" s="2">
        <v>693</v>
      </c>
      <c r="K16" s="2">
        <v>63</v>
      </c>
      <c r="L16" s="2">
        <v>22</v>
      </c>
      <c r="M16" s="2">
        <v>200</v>
      </c>
      <c r="N16" s="2">
        <v>262</v>
      </c>
      <c r="O16" s="2">
        <v>386</v>
      </c>
      <c r="P16" s="2">
        <v>449</v>
      </c>
      <c r="Q16" s="2">
        <v>368</v>
      </c>
      <c r="R16" s="2">
        <v>414</v>
      </c>
      <c r="S16" s="2">
        <v>-248</v>
      </c>
      <c r="T16" s="2">
        <v>-27</v>
      </c>
      <c r="U16" s="2">
        <v>1035</v>
      </c>
      <c r="V16" s="2">
        <v>-101</v>
      </c>
      <c r="W16" s="2">
        <v>19</v>
      </c>
      <c r="X16" s="2">
        <v>135</v>
      </c>
      <c r="Y16" s="2">
        <v>-116</v>
      </c>
      <c r="Z16" s="2">
        <v>157</v>
      </c>
      <c r="AA16" s="2">
        <v>-59</v>
      </c>
      <c r="AB16" s="2">
        <v>152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</row>
    <row r="17" spans="1:82" ht="15.75" thickBot="1" x14ac:dyDescent="0.3">
      <c r="A17" s="3" t="str">
        <f>"Bevolking op 31/12"</f>
        <v>Bevolking op 31/12</v>
      </c>
      <c r="B17" s="3">
        <v>1006081</v>
      </c>
      <c r="C17" s="3">
        <v>1011368</v>
      </c>
      <c r="D17" s="3">
        <v>1014689</v>
      </c>
      <c r="E17" s="3">
        <v>1015007</v>
      </c>
      <c r="F17" s="3">
        <v>1013729</v>
      </c>
      <c r="G17" s="3">
        <v>1014941</v>
      </c>
      <c r="H17" s="3">
        <v>1016762</v>
      </c>
      <c r="I17" s="3">
        <v>1018259</v>
      </c>
      <c r="J17" s="3">
        <v>1019442</v>
      </c>
      <c r="K17" s="3">
        <v>1020042</v>
      </c>
      <c r="L17" s="3">
        <v>1024130</v>
      </c>
      <c r="M17" s="3">
        <v>1025842</v>
      </c>
      <c r="N17" s="3">
        <v>1029605</v>
      </c>
      <c r="O17" s="3">
        <v>1034024</v>
      </c>
      <c r="P17" s="3">
        <v>1040297</v>
      </c>
      <c r="Q17" s="3">
        <v>1047414</v>
      </c>
      <c r="R17" s="3">
        <v>1053722</v>
      </c>
      <c r="S17" s="3">
        <v>1060035</v>
      </c>
      <c r="T17" s="3">
        <v>1067685</v>
      </c>
      <c r="U17" s="3">
        <v>1077203</v>
      </c>
      <c r="V17" s="3">
        <v>1083400</v>
      </c>
      <c r="W17" s="3">
        <v>1087729</v>
      </c>
      <c r="X17" s="3">
        <v>1091734</v>
      </c>
      <c r="Y17" s="3">
        <v>1094791</v>
      </c>
      <c r="Z17" s="3">
        <v>1098688</v>
      </c>
      <c r="AA17" s="3">
        <v>1102531</v>
      </c>
      <c r="AB17" s="3">
        <v>1105326</v>
      </c>
      <c r="AC17" s="3">
        <v>1108849</v>
      </c>
      <c r="AD17" s="3">
        <v>1112517</v>
      </c>
      <c r="AE17" s="3">
        <v>1116345</v>
      </c>
      <c r="AF17" s="3">
        <v>1119957</v>
      </c>
      <c r="AG17" s="3">
        <v>1123330</v>
      </c>
      <c r="AH17" s="3">
        <v>1126484</v>
      </c>
      <c r="AI17" s="3">
        <v>1129441</v>
      </c>
      <c r="AJ17" s="3">
        <v>1132209</v>
      </c>
      <c r="AK17" s="3">
        <v>1134845</v>
      </c>
      <c r="AL17" s="3">
        <v>1137549</v>
      </c>
      <c r="AM17" s="3">
        <v>1140321</v>
      </c>
      <c r="AN17" s="3">
        <v>1143172</v>
      </c>
      <c r="AO17" s="3">
        <v>1146123</v>
      </c>
      <c r="AP17" s="3">
        <v>1149072</v>
      </c>
      <c r="AQ17" s="3">
        <v>1152021</v>
      </c>
      <c r="AR17" s="3">
        <v>1154954</v>
      </c>
      <c r="AS17" s="3">
        <v>1157860</v>
      </c>
      <c r="AT17" s="3">
        <v>1160716</v>
      </c>
      <c r="AU17" s="3">
        <v>1163468</v>
      </c>
      <c r="AV17" s="3">
        <v>1166130</v>
      </c>
      <c r="AW17" s="3">
        <v>1168685</v>
      </c>
      <c r="AX17" s="3">
        <v>1171110</v>
      </c>
      <c r="AY17" s="3">
        <v>1173423</v>
      </c>
      <c r="AZ17" s="3">
        <v>1175608</v>
      </c>
      <c r="BA17" s="3">
        <v>1177665</v>
      </c>
      <c r="BB17" s="3">
        <v>1179624</v>
      </c>
      <c r="BC17" s="3">
        <v>1181508</v>
      </c>
      <c r="BD17" s="3">
        <v>1183312</v>
      </c>
      <c r="BE17" s="3">
        <v>1185068</v>
      </c>
      <c r="BF17" s="3">
        <v>1186767</v>
      </c>
      <c r="BG17" s="3">
        <v>1188453</v>
      </c>
      <c r="BH17" s="3">
        <v>1190123</v>
      </c>
      <c r="BI17" s="3">
        <v>1191796</v>
      </c>
      <c r="BJ17" s="3">
        <v>1193498</v>
      </c>
      <c r="BK17" s="3">
        <v>1195228</v>
      </c>
      <c r="BL17" s="3">
        <v>1197003</v>
      </c>
      <c r="BM17" s="3">
        <v>1198832</v>
      </c>
      <c r="BN17" s="3">
        <v>1200746</v>
      </c>
      <c r="BO17" s="3">
        <v>1202752</v>
      </c>
      <c r="BP17" s="3">
        <v>1204841</v>
      </c>
      <c r="BQ17" s="3">
        <v>1207030</v>
      </c>
      <c r="BR17" s="3">
        <v>1209315</v>
      </c>
      <c r="BS17" s="3">
        <v>1211686</v>
      </c>
      <c r="BT17" s="3">
        <v>1214146</v>
      </c>
      <c r="BU17" s="3">
        <v>1216690</v>
      </c>
      <c r="BV17" s="3">
        <v>1219308</v>
      </c>
      <c r="BW17" s="3">
        <v>1222020</v>
      </c>
      <c r="BX17" s="3">
        <v>1224806</v>
      </c>
      <c r="BY17" s="3">
        <v>1227660</v>
      </c>
      <c r="BZ17" s="3">
        <v>1230575</v>
      </c>
      <c r="CA17" s="3">
        <v>1233532</v>
      </c>
      <c r="CB17" s="3">
        <v>1236523</v>
      </c>
      <c r="CC17" s="3">
        <v>1239542</v>
      </c>
    </row>
    <row r="18" spans="1:82" x14ac:dyDescent="0.25">
      <c r="A18" t="s">
        <v>3</v>
      </c>
    </row>
    <row r="20" spans="1:82" x14ac:dyDescent="0.25">
      <c r="A20" s="1" t="s">
        <v>28</v>
      </c>
    </row>
    <row r="21" spans="1:82" x14ac:dyDescent="0.25">
      <c r="A21" t="s">
        <v>1</v>
      </c>
    </row>
    <row r="22" spans="1:82" ht="15.75" thickBot="1" x14ac:dyDescent="0.3">
      <c r="A22" t="s">
        <v>2</v>
      </c>
    </row>
    <row r="23" spans="1:82" x14ac:dyDescent="0.25">
      <c r="A23" s="4"/>
      <c r="B23" s="5" t="str">
        <f>"1991"</f>
        <v>1991</v>
      </c>
      <c r="C23" s="5" t="str">
        <f>"1992"</f>
        <v>1992</v>
      </c>
      <c r="D23" s="5" t="str">
        <f>"1993"</f>
        <v>1993</v>
      </c>
      <c r="E23" s="5" t="str">
        <f>"1994"</f>
        <v>1994</v>
      </c>
      <c r="F23" s="5" t="str">
        <f>"1995"</f>
        <v>1995</v>
      </c>
      <c r="G23" s="5" t="str">
        <f>"1996"</f>
        <v>1996</v>
      </c>
      <c r="H23" s="5" t="str">
        <f>"1997"</f>
        <v>1997</v>
      </c>
      <c r="I23" s="5" t="str">
        <f>"1998"</f>
        <v>1998</v>
      </c>
      <c r="J23" s="5" t="str">
        <f>"1999"</f>
        <v>1999</v>
      </c>
      <c r="K23" s="5" t="str">
        <f>"2000"</f>
        <v>2000</v>
      </c>
      <c r="L23" s="5" t="str">
        <f>"2001"</f>
        <v>2001</v>
      </c>
      <c r="M23" s="5" t="str">
        <f>"2002"</f>
        <v>2002</v>
      </c>
      <c r="N23" s="5" t="str">
        <f>"2003"</f>
        <v>2003</v>
      </c>
      <c r="O23" s="5" t="str">
        <f>"2004"</f>
        <v>2004</v>
      </c>
      <c r="P23" s="5" t="str">
        <f>"2005"</f>
        <v>2005</v>
      </c>
      <c r="Q23" s="5" t="str">
        <f>"2006"</f>
        <v>2006</v>
      </c>
      <c r="R23" s="5" t="str">
        <f>"2007"</f>
        <v>2007</v>
      </c>
      <c r="S23" s="5" t="str">
        <f>"2008"</f>
        <v>2008</v>
      </c>
      <c r="T23" s="5" t="str">
        <f>"2009"</f>
        <v>2009</v>
      </c>
      <c r="U23" s="5" t="str">
        <f>"2010"</f>
        <v>2010</v>
      </c>
      <c r="V23" s="5" t="str">
        <f>"2011"</f>
        <v>2011</v>
      </c>
      <c r="W23" s="5" t="str">
        <f>"2012"</f>
        <v>2012</v>
      </c>
      <c r="X23" s="5" t="str">
        <f>"2013"</f>
        <v>2013</v>
      </c>
      <c r="Y23" s="5" t="str">
        <f>"2014"</f>
        <v>2014</v>
      </c>
      <c r="Z23" s="5" t="str">
        <f>"2015"</f>
        <v>2015</v>
      </c>
      <c r="AA23" s="5" t="str">
        <f>"2016"</f>
        <v>2016</v>
      </c>
      <c r="AB23" s="5" t="str">
        <f>"2017"</f>
        <v>2017</v>
      </c>
      <c r="AC23" s="5" t="str">
        <f>"2018"</f>
        <v>2018</v>
      </c>
      <c r="AD23" s="5" t="str">
        <f>"2019"</f>
        <v>2019</v>
      </c>
      <c r="AE23" s="5" t="str">
        <f>"2020"</f>
        <v>2020</v>
      </c>
      <c r="AF23" s="5" t="str">
        <f>"2021"</f>
        <v>2021</v>
      </c>
      <c r="AG23" s="5" t="str">
        <f>"2022"</f>
        <v>2022</v>
      </c>
      <c r="AH23" s="5" t="str">
        <f>"2023"</f>
        <v>2023</v>
      </c>
      <c r="AI23" s="5" t="str">
        <f>"2024"</f>
        <v>2024</v>
      </c>
      <c r="AJ23" s="5" t="str">
        <f>"2025"</f>
        <v>2025</v>
      </c>
      <c r="AK23" s="5" t="str">
        <f>"2026"</f>
        <v>2026</v>
      </c>
      <c r="AL23" s="5" t="str">
        <f>"2027"</f>
        <v>2027</v>
      </c>
      <c r="AM23" s="5" t="str">
        <f>"2028"</f>
        <v>2028</v>
      </c>
      <c r="AN23" s="5" t="str">
        <f>"2029"</f>
        <v>2029</v>
      </c>
      <c r="AO23" s="5" t="str">
        <f>"2030"</f>
        <v>2030</v>
      </c>
      <c r="AP23" s="5" t="str">
        <f>"2031"</f>
        <v>2031</v>
      </c>
      <c r="AQ23" s="5" t="str">
        <f>"2032"</f>
        <v>2032</v>
      </c>
      <c r="AR23" s="5" t="str">
        <f>"2033"</f>
        <v>2033</v>
      </c>
      <c r="AS23" s="5" t="str">
        <f>"2034"</f>
        <v>2034</v>
      </c>
      <c r="AT23" s="5" t="str">
        <f>"2035"</f>
        <v>2035</v>
      </c>
      <c r="AU23" s="5" t="str">
        <f>"2036"</f>
        <v>2036</v>
      </c>
      <c r="AV23" s="5" t="str">
        <f>"2037"</f>
        <v>2037</v>
      </c>
      <c r="AW23" s="5" t="str">
        <f>"2038"</f>
        <v>2038</v>
      </c>
      <c r="AX23" s="5" t="str">
        <f>"2039"</f>
        <v>2039</v>
      </c>
      <c r="AY23" s="5" t="str">
        <f>"2040"</f>
        <v>2040</v>
      </c>
      <c r="AZ23" s="5" t="str">
        <f>"2041"</f>
        <v>2041</v>
      </c>
      <c r="BA23" s="5" t="str">
        <f>"2042"</f>
        <v>2042</v>
      </c>
      <c r="BB23" s="5" t="str">
        <f>"2043"</f>
        <v>2043</v>
      </c>
      <c r="BC23" s="5" t="str">
        <f>"2044"</f>
        <v>2044</v>
      </c>
      <c r="BD23" s="5" t="str">
        <f>"2045"</f>
        <v>2045</v>
      </c>
      <c r="BE23" s="5" t="str">
        <f>"2046"</f>
        <v>2046</v>
      </c>
      <c r="BF23" s="5" t="str">
        <f>"2047"</f>
        <v>2047</v>
      </c>
      <c r="BG23" s="5" t="str">
        <f>"2048"</f>
        <v>2048</v>
      </c>
      <c r="BH23" s="5" t="str">
        <f>"2049"</f>
        <v>2049</v>
      </c>
      <c r="BI23" s="5" t="str">
        <f>"2050"</f>
        <v>2050</v>
      </c>
      <c r="BJ23" s="5" t="str">
        <f>"2051"</f>
        <v>2051</v>
      </c>
      <c r="BK23" s="5" t="str">
        <f>"2052"</f>
        <v>2052</v>
      </c>
      <c r="BL23" s="5" t="str">
        <f>"2053"</f>
        <v>2053</v>
      </c>
      <c r="BM23" s="5" t="str">
        <f>"2054"</f>
        <v>2054</v>
      </c>
      <c r="BN23" s="5" t="str">
        <f>"2055"</f>
        <v>2055</v>
      </c>
      <c r="BO23" s="5" t="str">
        <f>"2056"</f>
        <v>2056</v>
      </c>
      <c r="BP23" s="5" t="str">
        <f>"2057"</f>
        <v>2057</v>
      </c>
      <c r="BQ23" s="5" t="str">
        <f>"2058"</f>
        <v>2058</v>
      </c>
      <c r="BR23" s="5" t="str">
        <f>"2059"</f>
        <v>2059</v>
      </c>
      <c r="BS23" s="5" t="str">
        <f>"2060"</f>
        <v>2060</v>
      </c>
      <c r="BT23" s="5" t="str">
        <f>"2061"</f>
        <v>2061</v>
      </c>
      <c r="BU23" s="5" t="str">
        <f>"2062"</f>
        <v>2062</v>
      </c>
      <c r="BV23" s="5" t="str">
        <f>"2063"</f>
        <v>2063</v>
      </c>
      <c r="BW23" s="5" t="str">
        <f>"2064"</f>
        <v>2064</v>
      </c>
      <c r="BX23" s="5" t="str">
        <f>"2065"</f>
        <v>2065</v>
      </c>
      <c r="BY23" s="5" t="str">
        <f>"2066"</f>
        <v>2066</v>
      </c>
      <c r="BZ23" s="5" t="str">
        <f>"2067"</f>
        <v>2067</v>
      </c>
      <c r="CA23" s="5" t="str">
        <f>"2068"</f>
        <v>2068</v>
      </c>
      <c r="CB23" s="5" t="str">
        <f>"2069"</f>
        <v>2069</v>
      </c>
      <c r="CC23" s="5" t="str">
        <f>"2070"</f>
        <v>2070</v>
      </c>
      <c r="CD23" s="1"/>
    </row>
    <row r="24" spans="1:82" x14ac:dyDescent="0.25">
      <c r="A24" s="2" t="str">
        <f>"Bevolking op 01/01"</f>
        <v>Bevolking op 01/01</v>
      </c>
      <c r="B24" s="2">
        <v>484365</v>
      </c>
      <c r="C24" s="2">
        <v>487615</v>
      </c>
      <c r="D24" s="2">
        <v>490453</v>
      </c>
      <c r="E24" s="2">
        <v>492380</v>
      </c>
      <c r="F24" s="2">
        <v>491936</v>
      </c>
      <c r="G24" s="2">
        <v>490879</v>
      </c>
      <c r="H24" s="2">
        <v>491576</v>
      </c>
      <c r="I24" s="2">
        <v>492655</v>
      </c>
      <c r="J24" s="2">
        <v>493634</v>
      </c>
      <c r="K24" s="2">
        <v>494271</v>
      </c>
      <c r="L24" s="2">
        <v>494585</v>
      </c>
      <c r="M24" s="2">
        <v>496915</v>
      </c>
      <c r="N24" s="2">
        <v>497902</v>
      </c>
      <c r="O24" s="2">
        <v>500078</v>
      </c>
      <c r="P24" s="2">
        <v>502256</v>
      </c>
      <c r="Q24" s="2">
        <v>505282</v>
      </c>
      <c r="R24" s="2">
        <v>508966</v>
      </c>
      <c r="S24" s="2">
        <v>512348</v>
      </c>
      <c r="T24" s="2">
        <v>515908</v>
      </c>
      <c r="U24" s="2">
        <v>519727</v>
      </c>
      <c r="V24" s="2">
        <v>524594</v>
      </c>
      <c r="W24" s="2">
        <v>528005</v>
      </c>
      <c r="X24" s="2">
        <v>530447</v>
      </c>
      <c r="Y24" s="2">
        <v>532913</v>
      </c>
      <c r="Z24" s="2">
        <v>534614</v>
      </c>
      <c r="AA24" s="2">
        <v>536792</v>
      </c>
      <c r="AB24" s="2">
        <v>539364</v>
      </c>
      <c r="AC24" s="2">
        <v>540804</v>
      </c>
      <c r="AD24" s="2">
        <v>542901</v>
      </c>
      <c r="AE24" s="2">
        <v>545047</v>
      </c>
      <c r="AF24" s="2">
        <v>547270</v>
      </c>
      <c r="AG24" s="2">
        <v>549348</v>
      </c>
      <c r="AH24" s="2">
        <v>551280</v>
      </c>
      <c r="AI24" s="2">
        <v>553075</v>
      </c>
      <c r="AJ24" s="2">
        <v>554750</v>
      </c>
      <c r="AK24" s="2">
        <v>556315</v>
      </c>
      <c r="AL24" s="2">
        <v>557801</v>
      </c>
      <c r="AM24" s="2">
        <v>559309</v>
      </c>
      <c r="AN24" s="2">
        <v>560846</v>
      </c>
      <c r="AO24" s="2">
        <v>562417</v>
      </c>
      <c r="AP24" s="2">
        <v>564033</v>
      </c>
      <c r="AQ24" s="2">
        <v>565650</v>
      </c>
      <c r="AR24" s="2">
        <v>567269</v>
      </c>
      <c r="AS24" s="2">
        <v>568886</v>
      </c>
      <c r="AT24" s="2">
        <v>570493</v>
      </c>
      <c r="AU24" s="2">
        <v>572077</v>
      </c>
      <c r="AV24" s="2">
        <v>573613</v>
      </c>
      <c r="AW24" s="2">
        <v>575111</v>
      </c>
      <c r="AX24" s="2">
        <v>576569</v>
      </c>
      <c r="AY24" s="2">
        <v>577973</v>
      </c>
      <c r="AZ24" s="2">
        <v>579329</v>
      </c>
      <c r="BA24" s="2">
        <v>580637</v>
      </c>
      <c r="BB24" s="2">
        <v>581896</v>
      </c>
      <c r="BC24" s="2">
        <v>583112</v>
      </c>
      <c r="BD24" s="2">
        <v>584305</v>
      </c>
      <c r="BE24" s="2">
        <v>585467</v>
      </c>
      <c r="BF24" s="2">
        <v>586611</v>
      </c>
      <c r="BG24" s="2">
        <v>587739</v>
      </c>
      <c r="BH24" s="2">
        <v>588865</v>
      </c>
      <c r="BI24" s="2">
        <v>589994</v>
      </c>
      <c r="BJ24" s="2">
        <v>591127</v>
      </c>
      <c r="BK24" s="2">
        <v>592273</v>
      </c>
      <c r="BL24" s="2">
        <v>593435</v>
      </c>
      <c r="BM24" s="2">
        <v>594620</v>
      </c>
      <c r="BN24" s="2">
        <v>595826</v>
      </c>
      <c r="BO24" s="2">
        <v>597073</v>
      </c>
      <c r="BP24" s="2">
        <v>598366</v>
      </c>
      <c r="BQ24" s="2">
        <v>599693</v>
      </c>
      <c r="BR24" s="2">
        <v>601071</v>
      </c>
      <c r="BS24" s="2">
        <v>602487</v>
      </c>
      <c r="BT24" s="2">
        <v>603948</v>
      </c>
      <c r="BU24" s="2">
        <v>605454</v>
      </c>
      <c r="BV24" s="2">
        <v>606992</v>
      </c>
      <c r="BW24" s="2">
        <v>608563</v>
      </c>
      <c r="BX24" s="2">
        <v>610183</v>
      </c>
      <c r="BY24" s="2">
        <v>611835</v>
      </c>
      <c r="BZ24" s="2">
        <v>613516</v>
      </c>
      <c r="CA24" s="2">
        <v>615220</v>
      </c>
      <c r="CB24" s="2">
        <v>616947</v>
      </c>
      <c r="CC24" s="2">
        <v>618687</v>
      </c>
    </row>
    <row r="25" spans="1:82" x14ac:dyDescent="0.25">
      <c r="A25" s="2" t="str">
        <f>"Natuurlijk saldo"</f>
        <v>Natuurlijk saldo</v>
      </c>
      <c r="B25" s="2">
        <v>1083</v>
      </c>
      <c r="C25" s="2">
        <v>916</v>
      </c>
      <c r="D25" s="2">
        <v>538</v>
      </c>
      <c r="E25" s="2">
        <v>325</v>
      </c>
      <c r="F25" s="2">
        <v>252</v>
      </c>
      <c r="G25" s="2">
        <v>443</v>
      </c>
      <c r="H25" s="2">
        <v>504</v>
      </c>
      <c r="I25" s="2">
        <v>264</v>
      </c>
      <c r="J25" s="2">
        <v>348</v>
      </c>
      <c r="K25" s="2">
        <v>425</v>
      </c>
      <c r="L25" s="2">
        <v>375</v>
      </c>
      <c r="M25" s="2">
        <v>98</v>
      </c>
      <c r="N25" s="2">
        <v>-12</v>
      </c>
      <c r="O25" s="2">
        <v>372</v>
      </c>
      <c r="P25" s="2">
        <v>292</v>
      </c>
      <c r="Q25" s="2">
        <v>555</v>
      </c>
      <c r="R25" s="2">
        <v>523</v>
      </c>
      <c r="S25" s="2">
        <v>926</v>
      </c>
      <c r="T25" s="2">
        <v>651</v>
      </c>
      <c r="U25" s="2">
        <v>775</v>
      </c>
      <c r="V25" s="2">
        <v>804</v>
      </c>
      <c r="W25" s="2">
        <v>532</v>
      </c>
      <c r="X25" s="2">
        <v>693</v>
      </c>
      <c r="Y25" s="2">
        <v>787</v>
      </c>
      <c r="Z25" s="2">
        <v>161</v>
      </c>
      <c r="AA25" s="2">
        <v>469</v>
      </c>
      <c r="AB25" s="2">
        <v>221</v>
      </c>
      <c r="AC25" s="2">
        <v>332</v>
      </c>
      <c r="AD25" s="2">
        <v>391</v>
      </c>
      <c r="AE25" s="2">
        <v>444</v>
      </c>
      <c r="AF25" s="2">
        <v>482</v>
      </c>
      <c r="AG25" s="2">
        <v>517</v>
      </c>
      <c r="AH25" s="2">
        <v>542</v>
      </c>
      <c r="AI25" s="2">
        <v>560</v>
      </c>
      <c r="AJ25" s="2">
        <v>585</v>
      </c>
      <c r="AK25" s="2">
        <v>609</v>
      </c>
      <c r="AL25" s="2">
        <v>634</v>
      </c>
      <c r="AM25" s="2">
        <v>670</v>
      </c>
      <c r="AN25" s="2">
        <v>711</v>
      </c>
      <c r="AO25" s="2">
        <v>765</v>
      </c>
      <c r="AP25" s="2">
        <v>724</v>
      </c>
      <c r="AQ25" s="2">
        <v>687</v>
      </c>
      <c r="AR25" s="2">
        <v>653</v>
      </c>
      <c r="AS25" s="2">
        <v>612</v>
      </c>
      <c r="AT25" s="2">
        <v>567</v>
      </c>
      <c r="AU25" s="2">
        <v>527</v>
      </c>
      <c r="AV25" s="2">
        <v>486</v>
      </c>
      <c r="AW25" s="2">
        <v>442</v>
      </c>
      <c r="AX25" s="2">
        <v>397</v>
      </c>
      <c r="AY25" s="2">
        <v>345</v>
      </c>
      <c r="AZ25" s="2">
        <v>298</v>
      </c>
      <c r="BA25" s="2">
        <v>252</v>
      </c>
      <c r="BB25" s="2">
        <v>215</v>
      </c>
      <c r="BC25" s="2">
        <v>179</v>
      </c>
      <c r="BD25" s="2">
        <v>154</v>
      </c>
      <c r="BE25" s="2">
        <v>137</v>
      </c>
      <c r="BF25" s="2">
        <v>123</v>
      </c>
      <c r="BG25" s="2">
        <v>116</v>
      </c>
      <c r="BH25" s="2">
        <v>117</v>
      </c>
      <c r="BI25" s="2">
        <v>129</v>
      </c>
      <c r="BJ25" s="2">
        <v>141</v>
      </c>
      <c r="BK25" s="2">
        <v>162</v>
      </c>
      <c r="BL25" s="2">
        <v>190</v>
      </c>
      <c r="BM25" s="2">
        <v>219</v>
      </c>
      <c r="BN25" s="2">
        <v>264</v>
      </c>
      <c r="BO25" s="2">
        <v>308</v>
      </c>
      <c r="BP25" s="2">
        <v>344</v>
      </c>
      <c r="BQ25" s="2">
        <v>395</v>
      </c>
      <c r="BR25" s="2">
        <v>440</v>
      </c>
      <c r="BS25" s="2">
        <v>485</v>
      </c>
      <c r="BT25" s="2">
        <v>532</v>
      </c>
      <c r="BU25" s="2">
        <v>570</v>
      </c>
      <c r="BV25" s="2">
        <v>610</v>
      </c>
      <c r="BW25" s="2">
        <v>648</v>
      </c>
      <c r="BX25" s="2">
        <v>681</v>
      </c>
      <c r="BY25" s="2">
        <v>711</v>
      </c>
      <c r="BZ25" s="2">
        <v>731</v>
      </c>
      <c r="CA25" s="2">
        <v>753</v>
      </c>
      <c r="CB25" s="2">
        <v>765</v>
      </c>
      <c r="CC25" s="2">
        <v>771</v>
      </c>
    </row>
    <row r="26" spans="1:82" x14ac:dyDescent="0.25">
      <c r="A26" s="2" t="str">
        <f>"Geboorten"</f>
        <v>Geboorten</v>
      </c>
      <c r="B26" s="2">
        <v>6669</v>
      </c>
      <c r="C26" s="2">
        <v>6440</v>
      </c>
      <c r="D26" s="2">
        <v>6208</v>
      </c>
      <c r="E26" s="2">
        <v>5885</v>
      </c>
      <c r="F26" s="2">
        <v>5834</v>
      </c>
      <c r="G26" s="2">
        <v>5962</v>
      </c>
      <c r="H26" s="2">
        <v>5876</v>
      </c>
      <c r="I26" s="2">
        <v>5849</v>
      </c>
      <c r="J26" s="2">
        <v>5874</v>
      </c>
      <c r="K26" s="2">
        <v>5948</v>
      </c>
      <c r="L26" s="2">
        <v>5878</v>
      </c>
      <c r="M26" s="2">
        <v>5774</v>
      </c>
      <c r="N26" s="2">
        <v>5612</v>
      </c>
      <c r="O26" s="2">
        <v>5721</v>
      </c>
      <c r="P26" s="2">
        <v>5814</v>
      </c>
      <c r="Q26" s="2">
        <v>5920</v>
      </c>
      <c r="R26" s="2">
        <v>6062</v>
      </c>
      <c r="S26" s="2">
        <v>6390</v>
      </c>
      <c r="T26" s="2">
        <v>6178</v>
      </c>
      <c r="U26" s="2">
        <v>6369</v>
      </c>
      <c r="V26" s="2">
        <v>6357</v>
      </c>
      <c r="W26" s="2">
        <v>6218</v>
      </c>
      <c r="X26" s="2">
        <v>6238</v>
      </c>
      <c r="Y26" s="2">
        <v>6177</v>
      </c>
      <c r="Z26" s="2">
        <v>5907</v>
      </c>
      <c r="AA26" s="2">
        <v>6096</v>
      </c>
      <c r="AB26" s="2">
        <v>5911</v>
      </c>
      <c r="AC26" s="2">
        <v>6033</v>
      </c>
      <c r="AD26" s="2">
        <v>6098</v>
      </c>
      <c r="AE26" s="2">
        <v>6156</v>
      </c>
      <c r="AF26" s="2">
        <v>6204</v>
      </c>
      <c r="AG26" s="2">
        <v>6244</v>
      </c>
      <c r="AH26" s="2">
        <v>6275</v>
      </c>
      <c r="AI26" s="2">
        <v>6302</v>
      </c>
      <c r="AJ26" s="2">
        <v>6334</v>
      </c>
      <c r="AK26" s="2">
        <v>6368</v>
      </c>
      <c r="AL26" s="2">
        <v>6407</v>
      </c>
      <c r="AM26" s="2">
        <v>6462</v>
      </c>
      <c r="AN26" s="2">
        <v>6527</v>
      </c>
      <c r="AO26" s="2">
        <v>6606</v>
      </c>
      <c r="AP26" s="2">
        <v>6597</v>
      </c>
      <c r="AQ26" s="2">
        <v>6599</v>
      </c>
      <c r="AR26" s="2">
        <v>6607</v>
      </c>
      <c r="AS26" s="2">
        <v>6614</v>
      </c>
      <c r="AT26" s="2">
        <v>6621</v>
      </c>
      <c r="AU26" s="2">
        <v>6632</v>
      </c>
      <c r="AV26" s="2">
        <v>6644</v>
      </c>
      <c r="AW26" s="2">
        <v>6651</v>
      </c>
      <c r="AX26" s="2">
        <v>6652</v>
      </c>
      <c r="AY26" s="2">
        <v>6644</v>
      </c>
      <c r="AZ26" s="2">
        <v>6635</v>
      </c>
      <c r="BA26" s="2">
        <v>6623</v>
      </c>
      <c r="BB26" s="2">
        <v>6613</v>
      </c>
      <c r="BC26" s="2">
        <v>6603</v>
      </c>
      <c r="BD26" s="2">
        <v>6597</v>
      </c>
      <c r="BE26" s="2">
        <v>6595</v>
      </c>
      <c r="BF26" s="2">
        <v>6595</v>
      </c>
      <c r="BG26" s="2">
        <v>6601</v>
      </c>
      <c r="BH26" s="2">
        <v>6612</v>
      </c>
      <c r="BI26" s="2">
        <v>6629</v>
      </c>
      <c r="BJ26" s="2">
        <v>6645</v>
      </c>
      <c r="BK26" s="2">
        <v>6666</v>
      </c>
      <c r="BL26" s="2">
        <v>6688</v>
      </c>
      <c r="BM26" s="2">
        <v>6712</v>
      </c>
      <c r="BN26" s="2">
        <v>6742</v>
      </c>
      <c r="BO26" s="2">
        <v>6770</v>
      </c>
      <c r="BP26" s="2">
        <v>6795</v>
      </c>
      <c r="BQ26" s="2">
        <v>6822</v>
      </c>
      <c r="BR26" s="2">
        <v>6845</v>
      </c>
      <c r="BS26" s="2">
        <v>6864</v>
      </c>
      <c r="BT26" s="2">
        <v>6884</v>
      </c>
      <c r="BU26" s="2">
        <v>6900</v>
      </c>
      <c r="BV26" s="2">
        <v>6913</v>
      </c>
      <c r="BW26" s="2">
        <v>6924</v>
      </c>
      <c r="BX26" s="2">
        <v>6934</v>
      </c>
      <c r="BY26" s="2">
        <v>6940</v>
      </c>
      <c r="BZ26" s="2">
        <v>6945</v>
      </c>
      <c r="CA26" s="2">
        <v>6949</v>
      </c>
      <c r="CB26" s="2">
        <v>6952</v>
      </c>
      <c r="CC26" s="2">
        <v>6953</v>
      </c>
    </row>
    <row r="27" spans="1:82" x14ac:dyDescent="0.25">
      <c r="A27" s="2" t="str">
        <f>"Overlijdens"</f>
        <v>Overlijdens</v>
      </c>
      <c r="B27" s="2">
        <v>5586</v>
      </c>
      <c r="C27" s="2">
        <v>5524</v>
      </c>
      <c r="D27" s="2">
        <v>5670</v>
      </c>
      <c r="E27" s="2">
        <v>5560</v>
      </c>
      <c r="F27" s="2">
        <v>5582</v>
      </c>
      <c r="G27" s="2">
        <v>5519</v>
      </c>
      <c r="H27" s="2">
        <v>5372</v>
      </c>
      <c r="I27" s="2">
        <v>5585</v>
      </c>
      <c r="J27" s="2">
        <v>5526</v>
      </c>
      <c r="K27" s="2">
        <v>5523</v>
      </c>
      <c r="L27" s="2">
        <v>5503</v>
      </c>
      <c r="M27" s="2">
        <v>5676</v>
      </c>
      <c r="N27" s="2">
        <v>5624</v>
      </c>
      <c r="O27" s="2">
        <v>5349</v>
      </c>
      <c r="P27" s="2">
        <v>5522</v>
      </c>
      <c r="Q27" s="2">
        <v>5365</v>
      </c>
      <c r="R27" s="2">
        <v>5539</v>
      </c>
      <c r="S27" s="2">
        <v>5464</v>
      </c>
      <c r="T27" s="2">
        <v>5527</v>
      </c>
      <c r="U27" s="2">
        <v>5594</v>
      </c>
      <c r="V27" s="2">
        <v>5553</v>
      </c>
      <c r="W27" s="2">
        <v>5686</v>
      </c>
      <c r="X27" s="2">
        <v>5545</v>
      </c>
      <c r="Y27" s="2">
        <v>5390</v>
      </c>
      <c r="Z27" s="2">
        <v>5746</v>
      </c>
      <c r="AA27" s="2">
        <v>5627</v>
      </c>
      <c r="AB27" s="2">
        <v>5690</v>
      </c>
      <c r="AC27" s="2">
        <v>5701</v>
      </c>
      <c r="AD27" s="2">
        <v>5707</v>
      </c>
      <c r="AE27" s="2">
        <v>5712</v>
      </c>
      <c r="AF27" s="2">
        <v>5722</v>
      </c>
      <c r="AG27" s="2">
        <v>5727</v>
      </c>
      <c r="AH27" s="2">
        <v>5733</v>
      </c>
      <c r="AI27" s="2">
        <v>5742</v>
      </c>
      <c r="AJ27" s="2">
        <v>5749</v>
      </c>
      <c r="AK27" s="2">
        <v>5759</v>
      </c>
      <c r="AL27" s="2">
        <v>5773</v>
      </c>
      <c r="AM27" s="2">
        <v>5792</v>
      </c>
      <c r="AN27" s="2">
        <v>5816</v>
      </c>
      <c r="AO27" s="2">
        <v>5841</v>
      </c>
      <c r="AP27" s="2">
        <v>5873</v>
      </c>
      <c r="AQ27" s="2">
        <v>5912</v>
      </c>
      <c r="AR27" s="2">
        <v>5954</v>
      </c>
      <c r="AS27" s="2">
        <v>6002</v>
      </c>
      <c r="AT27" s="2">
        <v>6054</v>
      </c>
      <c r="AU27" s="2">
        <v>6105</v>
      </c>
      <c r="AV27" s="2">
        <v>6158</v>
      </c>
      <c r="AW27" s="2">
        <v>6209</v>
      </c>
      <c r="AX27" s="2">
        <v>6255</v>
      </c>
      <c r="AY27" s="2">
        <v>6299</v>
      </c>
      <c r="AZ27" s="2">
        <v>6337</v>
      </c>
      <c r="BA27" s="2">
        <v>6371</v>
      </c>
      <c r="BB27" s="2">
        <v>6398</v>
      </c>
      <c r="BC27" s="2">
        <v>6424</v>
      </c>
      <c r="BD27" s="2">
        <v>6443</v>
      </c>
      <c r="BE27" s="2">
        <v>6458</v>
      </c>
      <c r="BF27" s="2">
        <v>6472</v>
      </c>
      <c r="BG27" s="2">
        <v>6485</v>
      </c>
      <c r="BH27" s="2">
        <v>6495</v>
      </c>
      <c r="BI27" s="2">
        <v>6500</v>
      </c>
      <c r="BJ27" s="2">
        <v>6504</v>
      </c>
      <c r="BK27" s="2">
        <v>6504</v>
      </c>
      <c r="BL27" s="2">
        <v>6498</v>
      </c>
      <c r="BM27" s="2">
        <v>6493</v>
      </c>
      <c r="BN27" s="2">
        <v>6478</v>
      </c>
      <c r="BO27" s="2">
        <v>6462</v>
      </c>
      <c r="BP27" s="2">
        <v>6451</v>
      </c>
      <c r="BQ27" s="2">
        <v>6427</v>
      </c>
      <c r="BR27" s="2">
        <v>6405</v>
      </c>
      <c r="BS27" s="2">
        <v>6379</v>
      </c>
      <c r="BT27" s="2">
        <v>6352</v>
      </c>
      <c r="BU27" s="2">
        <v>6330</v>
      </c>
      <c r="BV27" s="2">
        <v>6303</v>
      </c>
      <c r="BW27" s="2">
        <v>6276</v>
      </c>
      <c r="BX27" s="2">
        <v>6253</v>
      </c>
      <c r="BY27" s="2">
        <v>6229</v>
      </c>
      <c r="BZ27" s="2">
        <v>6214</v>
      </c>
      <c r="CA27" s="2">
        <v>6196</v>
      </c>
      <c r="CB27" s="2">
        <v>6187</v>
      </c>
      <c r="CC27" s="2">
        <v>6182</v>
      </c>
    </row>
    <row r="28" spans="1:82" x14ac:dyDescent="0.25">
      <c r="A28" s="2" t="str">
        <f>"Intern migratiesaldo"</f>
        <v>Intern migratiesaldo</v>
      </c>
      <c r="B28" s="2">
        <v>494</v>
      </c>
      <c r="C28" s="2">
        <v>296</v>
      </c>
      <c r="D28" s="2">
        <v>213</v>
      </c>
      <c r="E28" s="2">
        <v>26</v>
      </c>
      <c r="F28" s="2">
        <v>98</v>
      </c>
      <c r="G28" s="2">
        <v>211</v>
      </c>
      <c r="H28" s="2">
        <v>-139</v>
      </c>
      <c r="I28" s="2">
        <v>-171</v>
      </c>
      <c r="J28" s="2">
        <v>-355</v>
      </c>
      <c r="K28" s="2">
        <v>-296</v>
      </c>
      <c r="L28" s="2">
        <v>-14</v>
      </c>
      <c r="M28" s="2">
        <v>99</v>
      </c>
      <c r="N28" s="2">
        <v>539</v>
      </c>
      <c r="O28" s="2">
        <v>455</v>
      </c>
      <c r="P28" s="2">
        <v>460</v>
      </c>
      <c r="Q28" s="2">
        <v>418</v>
      </c>
      <c r="R28" s="2">
        <v>398</v>
      </c>
      <c r="S28" s="2">
        <v>300</v>
      </c>
      <c r="T28" s="2">
        <v>420</v>
      </c>
      <c r="U28" s="2">
        <v>373</v>
      </c>
      <c r="V28" s="2">
        <v>437</v>
      </c>
      <c r="W28" s="2">
        <v>444</v>
      </c>
      <c r="X28" s="2">
        <v>362</v>
      </c>
      <c r="Y28" s="2">
        <v>64</v>
      </c>
      <c r="Z28" s="2">
        <v>38</v>
      </c>
      <c r="AA28" s="2">
        <v>-25</v>
      </c>
      <c r="AB28" s="2">
        <v>-507</v>
      </c>
      <c r="AC28" s="2">
        <v>-111</v>
      </c>
      <c r="AD28" s="2">
        <v>-130</v>
      </c>
      <c r="AE28" s="2">
        <v>-124</v>
      </c>
      <c r="AF28" s="2">
        <v>-118</v>
      </c>
      <c r="AG28" s="2">
        <v>-126</v>
      </c>
      <c r="AH28" s="2">
        <v>-127</v>
      </c>
      <c r="AI28" s="2">
        <v>-124</v>
      </c>
      <c r="AJ28" s="2">
        <v>-126</v>
      </c>
      <c r="AK28" s="2">
        <v>-120</v>
      </c>
      <c r="AL28" s="2">
        <v>-120</v>
      </c>
      <c r="AM28" s="2">
        <v>-121</v>
      </c>
      <c r="AN28" s="2">
        <v>-124</v>
      </c>
      <c r="AO28" s="2">
        <v>-125</v>
      </c>
      <c r="AP28" s="2">
        <v>-122</v>
      </c>
      <c r="AQ28" s="2">
        <v>-117</v>
      </c>
      <c r="AR28" s="2">
        <v>-115</v>
      </c>
      <c r="AS28" s="2">
        <v>-120</v>
      </c>
      <c r="AT28" s="2">
        <v>-126</v>
      </c>
      <c r="AU28" s="2">
        <v>-130</v>
      </c>
      <c r="AV28" s="2">
        <v>-125</v>
      </c>
      <c r="AW28" s="2">
        <v>-118</v>
      </c>
      <c r="AX28" s="2">
        <v>-118</v>
      </c>
      <c r="AY28" s="2">
        <v>-115</v>
      </c>
      <c r="AZ28" s="2">
        <v>-115</v>
      </c>
      <c r="BA28" s="2">
        <v>-115</v>
      </c>
      <c r="BB28" s="2">
        <v>-121</v>
      </c>
      <c r="BC28" s="2">
        <v>-107</v>
      </c>
      <c r="BD28" s="2">
        <v>-113</v>
      </c>
      <c r="BE28" s="2">
        <v>-115</v>
      </c>
      <c r="BF28" s="2">
        <v>-114</v>
      </c>
      <c r="BG28" s="2">
        <v>-109</v>
      </c>
      <c r="BH28" s="2">
        <v>-107</v>
      </c>
      <c r="BI28" s="2">
        <v>-113</v>
      </c>
      <c r="BJ28" s="2">
        <v>-111</v>
      </c>
      <c r="BK28" s="2">
        <v>-114</v>
      </c>
      <c r="BL28" s="2">
        <v>-117</v>
      </c>
      <c r="BM28" s="2">
        <v>-122</v>
      </c>
      <c r="BN28" s="2">
        <v>-128</v>
      </c>
      <c r="BO28" s="2">
        <v>-125</v>
      </c>
      <c r="BP28" s="2">
        <v>-121</v>
      </c>
      <c r="BQ28" s="2">
        <v>-120</v>
      </c>
      <c r="BR28" s="2">
        <v>-125</v>
      </c>
      <c r="BS28" s="2">
        <v>-123</v>
      </c>
      <c r="BT28" s="2">
        <v>-125</v>
      </c>
      <c r="BU28" s="2">
        <v>-128</v>
      </c>
      <c r="BV28" s="2">
        <v>-133</v>
      </c>
      <c r="BW28" s="2">
        <v>-123</v>
      </c>
      <c r="BX28" s="2">
        <v>-122</v>
      </c>
      <c r="BY28" s="2">
        <v>-120</v>
      </c>
      <c r="BZ28" s="2">
        <v>-119</v>
      </c>
      <c r="CA28" s="2">
        <v>-116</v>
      </c>
      <c r="CB28" s="2">
        <v>-112</v>
      </c>
      <c r="CC28" s="2">
        <v>-113</v>
      </c>
    </row>
    <row r="29" spans="1:82" x14ac:dyDescent="0.25">
      <c r="A29" s="2" t="str">
        <f>"Interne immigratie"</f>
        <v>Interne immigratie</v>
      </c>
      <c r="B29" s="2">
        <v>3232</v>
      </c>
      <c r="C29" s="2">
        <v>3325</v>
      </c>
      <c r="D29" s="2">
        <v>3382</v>
      </c>
      <c r="E29" s="2">
        <v>3400</v>
      </c>
      <c r="F29" s="2">
        <v>3402</v>
      </c>
      <c r="G29" s="2">
        <v>3500</v>
      </c>
      <c r="H29" s="2">
        <v>3285</v>
      </c>
      <c r="I29" s="2">
        <v>3388</v>
      </c>
      <c r="J29" s="2">
        <v>3349</v>
      </c>
      <c r="K29" s="2">
        <v>3231</v>
      </c>
      <c r="L29" s="2">
        <v>3362</v>
      </c>
      <c r="M29" s="2">
        <v>3490</v>
      </c>
      <c r="N29" s="2">
        <v>3958</v>
      </c>
      <c r="O29" s="2">
        <v>3745</v>
      </c>
      <c r="P29" s="2">
        <v>4049</v>
      </c>
      <c r="Q29" s="2">
        <v>4003</v>
      </c>
      <c r="R29" s="2">
        <v>4045</v>
      </c>
      <c r="S29" s="2">
        <v>4282</v>
      </c>
      <c r="T29" s="2">
        <v>4323</v>
      </c>
      <c r="U29" s="2">
        <v>4769</v>
      </c>
      <c r="V29" s="2">
        <v>4660</v>
      </c>
      <c r="W29" s="2">
        <v>4559</v>
      </c>
      <c r="X29" s="2">
        <v>4683</v>
      </c>
      <c r="Y29" s="2">
        <v>4484</v>
      </c>
      <c r="Z29" s="2">
        <v>4798</v>
      </c>
      <c r="AA29" s="2">
        <v>4949</v>
      </c>
      <c r="AB29" s="2">
        <v>4657</v>
      </c>
      <c r="AC29" s="2">
        <v>4785</v>
      </c>
      <c r="AD29" s="2">
        <v>4799</v>
      </c>
      <c r="AE29" s="2">
        <v>4827</v>
      </c>
      <c r="AF29" s="2">
        <v>4857</v>
      </c>
      <c r="AG29" s="2">
        <v>4871</v>
      </c>
      <c r="AH29" s="2">
        <v>4888</v>
      </c>
      <c r="AI29" s="2">
        <v>4900</v>
      </c>
      <c r="AJ29" s="2">
        <v>4907</v>
      </c>
      <c r="AK29" s="2">
        <v>4913</v>
      </c>
      <c r="AL29" s="2">
        <v>4915</v>
      </c>
      <c r="AM29" s="2">
        <v>4919</v>
      </c>
      <c r="AN29" s="2">
        <v>4923</v>
      </c>
      <c r="AO29" s="2">
        <v>4934</v>
      </c>
      <c r="AP29" s="2">
        <v>4946</v>
      </c>
      <c r="AQ29" s="2">
        <v>4964</v>
      </c>
      <c r="AR29" s="2">
        <v>4975</v>
      </c>
      <c r="AS29" s="2">
        <v>4987</v>
      </c>
      <c r="AT29" s="2">
        <v>4997</v>
      </c>
      <c r="AU29" s="2">
        <v>5007</v>
      </c>
      <c r="AV29" s="2">
        <v>5019</v>
      </c>
      <c r="AW29" s="2">
        <v>5034</v>
      </c>
      <c r="AX29" s="2">
        <v>5035</v>
      </c>
      <c r="AY29" s="2">
        <v>5041</v>
      </c>
      <c r="AZ29" s="2">
        <v>5045</v>
      </c>
      <c r="BA29" s="2">
        <v>5050</v>
      </c>
      <c r="BB29" s="2">
        <v>5049</v>
      </c>
      <c r="BC29" s="2">
        <v>5066</v>
      </c>
      <c r="BD29" s="2">
        <v>5071</v>
      </c>
      <c r="BE29" s="2">
        <v>5077</v>
      </c>
      <c r="BF29" s="2">
        <v>5089</v>
      </c>
      <c r="BG29" s="2">
        <v>5101</v>
      </c>
      <c r="BH29" s="2">
        <v>5116</v>
      </c>
      <c r="BI29" s="2">
        <v>5125</v>
      </c>
      <c r="BJ29" s="2">
        <v>5142</v>
      </c>
      <c r="BK29" s="2">
        <v>5153</v>
      </c>
      <c r="BL29" s="2">
        <v>5167</v>
      </c>
      <c r="BM29" s="2">
        <v>5181</v>
      </c>
      <c r="BN29" s="2">
        <v>5194</v>
      </c>
      <c r="BO29" s="2">
        <v>5206</v>
      </c>
      <c r="BP29" s="2">
        <v>5223</v>
      </c>
      <c r="BQ29" s="2">
        <v>5234</v>
      </c>
      <c r="BR29" s="2">
        <v>5249</v>
      </c>
      <c r="BS29" s="2">
        <v>5262</v>
      </c>
      <c r="BT29" s="2">
        <v>5275</v>
      </c>
      <c r="BU29" s="2">
        <v>5287</v>
      </c>
      <c r="BV29" s="2">
        <v>5300</v>
      </c>
      <c r="BW29" s="2">
        <v>5313</v>
      </c>
      <c r="BX29" s="2">
        <v>5324</v>
      </c>
      <c r="BY29" s="2">
        <v>5337</v>
      </c>
      <c r="BZ29" s="2">
        <v>5347</v>
      </c>
      <c r="CA29" s="2">
        <v>5358</v>
      </c>
      <c r="CB29" s="2">
        <v>5371</v>
      </c>
      <c r="CC29" s="2">
        <v>5378</v>
      </c>
    </row>
    <row r="30" spans="1:82" x14ac:dyDescent="0.25">
      <c r="A30" s="2" t="str">
        <f>"Interne emigratie"</f>
        <v>Interne emigratie</v>
      </c>
      <c r="B30" s="2">
        <v>2738</v>
      </c>
      <c r="C30" s="2">
        <v>3029</v>
      </c>
      <c r="D30" s="2">
        <v>3169</v>
      </c>
      <c r="E30" s="2">
        <v>3374</v>
      </c>
      <c r="F30" s="2">
        <v>3304</v>
      </c>
      <c r="G30" s="2">
        <v>3289</v>
      </c>
      <c r="H30" s="2">
        <v>3424</v>
      </c>
      <c r="I30" s="2">
        <v>3559</v>
      </c>
      <c r="J30" s="2">
        <v>3704</v>
      </c>
      <c r="K30" s="2">
        <v>3527</v>
      </c>
      <c r="L30" s="2">
        <v>3376</v>
      </c>
      <c r="M30" s="2">
        <v>3391</v>
      </c>
      <c r="N30" s="2">
        <v>3419</v>
      </c>
      <c r="O30" s="2">
        <v>3290</v>
      </c>
      <c r="P30" s="2">
        <v>3589</v>
      </c>
      <c r="Q30" s="2">
        <v>3585</v>
      </c>
      <c r="R30" s="2">
        <v>3647</v>
      </c>
      <c r="S30" s="2">
        <v>3982</v>
      </c>
      <c r="T30" s="2">
        <v>3903</v>
      </c>
      <c r="U30" s="2">
        <v>4396</v>
      </c>
      <c r="V30" s="2">
        <v>4223</v>
      </c>
      <c r="W30" s="2">
        <v>4115</v>
      </c>
      <c r="X30" s="2">
        <v>4321</v>
      </c>
      <c r="Y30" s="2">
        <v>4420</v>
      </c>
      <c r="Z30" s="2">
        <v>4760</v>
      </c>
      <c r="AA30" s="2">
        <v>4974</v>
      </c>
      <c r="AB30" s="2">
        <v>5164</v>
      </c>
      <c r="AC30" s="2">
        <v>4896</v>
      </c>
      <c r="AD30" s="2">
        <v>4929</v>
      </c>
      <c r="AE30" s="2">
        <v>4951</v>
      </c>
      <c r="AF30" s="2">
        <v>4975</v>
      </c>
      <c r="AG30" s="2">
        <v>4997</v>
      </c>
      <c r="AH30" s="2">
        <v>5015</v>
      </c>
      <c r="AI30" s="2">
        <v>5024</v>
      </c>
      <c r="AJ30" s="2">
        <v>5033</v>
      </c>
      <c r="AK30" s="2">
        <v>5033</v>
      </c>
      <c r="AL30" s="2">
        <v>5035</v>
      </c>
      <c r="AM30" s="2">
        <v>5040</v>
      </c>
      <c r="AN30" s="2">
        <v>5047</v>
      </c>
      <c r="AO30" s="2">
        <v>5059</v>
      </c>
      <c r="AP30" s="2">
        <v>5068</v>
      </c>
      <c r="AQ30" s="2">
        <v>5081</v>
      </c>
      <c r="AR30" s="2">
        <v>5090</v>
      </c>
      <c r="AS30" s="2">
        <v>5107</v>
      </c>
      <c r="AT30" s="2">
        <v>5123</v>
      </c>
      <c r="AU30" s="2">
        <v>5137</v>
      </c>
      <c r="AV30" s="2">
        <v>5144</v>
      </c>
      <c r="AW30" s="2">
        <v>5152</v>
      </c>
      <c r="AX30" s="2">
        <v>5153</v>
      </c>
      <c r="AY30" s="2">
        <v>5156</v>
      </c>
      <c r="AZ30" s="2">
        <v>5160</v>
      </c>
      <c r="BA30" s="2">
        <v>5165</v>
      </c>
      <c r="BB30" s="2">
        <v>5170</v>
      </c>
      <c r="BC30" s="2">
        <v>5173</v>
      </c>
      <c r="BD30" s="2">
        <v>5184</v>
      </c>
      <c r="BE30" s="2">
        <v>5192</v>
      </c>
      <c r="BF30" s="2">
        <v>5203</v>
      </c>
      <c r="BG30" s="2">
        <v>5210</v>
      </c>
      <c r="BH30" s="2">
        <v>5223</v>
      </c>
      <c r="BI30" s="2">
        <v>5238</v>
      </c>
      <c r="BJ30" s="2">
        <v>5253</v>
      </c>
      <c r="BK30" s="2">
        <v>5267</v>
      </c>
      <c r="BL30" s="2">
        <v>5284</v>
      </c>
      <c r="BM30" s="2">
        <v>5303</v>
      </c>
      <c r="BN30" s="2">
        <v>5322</v>
      </c>
      <c r="BO30" s="2">
        <v>5331</v>
      </c>
      <c r="BP30" s="2">
        <v>5344</v>
      </c>
      <c r="BQ30" s="2">
        <v>5354</v>
      </c>
      <c r="BR30" s="2">
        <v>5374</v>
      </c>
      <c r="BS30" s="2">
        <v>5385</v>
      </c>
      <c r="BT30" s="2">
        <v>5400</v>
      </c>
      <c r="BU30" s="2">
        <v>5415</v>
      </c>
      <c r="BV30" s="2">
        <v>5433</v>
      </c>
      <c r="BW30" s="2">
        <v>5436</v>
      </c>
      <c r="BX30" s="2">
        <v>5446</v>
      </c>
      <c r="BY30" s="2">
        <v>5457</v>
      </c>
      <c r="BZ30" s="2">
        <v>5466</v>
      </c>
      <c r="CA30" s="2">
        <v>5474</v>
      </c>
      <c r="CB30" s="2">
        <v>5483</v>
      </c>
      <c r="CC30" s="2">
        <v>5491</v>
      </c>
    </row>
    <row r="31" spans="1:82" x14ac:dyDescent="0.25">
      <c r="A31" s="2" t="str">
        <f>"Extern migratiesaldo"</f>
        <v>Extern migratiesaldo</v>
      </c>
      <c r="B31" s="2">
        <v>1723</v>
      </c>
      <c r="C31" s="2">
        <v>1682</v>
      </c>
      <c r="D31" s="2">
        <v>1435</v>
      </c>
      <c r="E31" s="2">
        <v>-676</v>
      </c>
      <c r="F31" s="2">
        <v>542</v>
      </c>
      <c r="G31" s="2">
        <v>-133</v>
      </c>
      <c r="H31" s="2">
        <v>291</v>
      </c>
      <c r="I31" s="2">
        <v>352</v>
      </c>
      <c r="J31" s="2">
        <v>244</v>
      </c>
      <c r="K31" s="2">
        <v>173</v>
      </c>
      <c r="L31" s="2">
        <v>1967</v>
      </c>
      <c r="M31" s="2">
        <v>667</v>
      </c>
      <c r="N31" s="2">
        <v>1518</v>
      </c>
      <c r="O31" s="2">
        <v>1149</v>
      </c>
      <c r="P31" s="2">
        <v>2037</v>
      </c>
      <c r="Q31" s="2">
        <v>2482</v>
      </c>
      <c r="R31" s="2">
        <v>2243</v>
      </c>
      <c r="S31" s="2">
        <v>2461</v>
      </c>
      <c r="T31" s="2">
        <v>2778</v>
      </c>
      <c r="U31" s="2">
        <v>3084</v>
      </c>
      <c r="V31" s="2">
        <v>2238</v>
      </c>
      <c r="W31" s="2">
        <v>1416</v>
      </c>
      <c r="X31" s="2">
        <v>1294</v>
      </c>
      <c r="Y31" s="2">
        <v>931</v>
      </c>
      <c r="Z31" s="2">
        <v>1855</v>
      </c>
      <c r="AA31" s="2">
        <v>2123</v>
      </c>
      <c r="AB31" s="2">
        <v>1630</v>
      </c>
      <c r="AC31" s="2">
        <v>1876</v>
      </c>
      <c r="AD31" s="2">
        <v>1885</v>
      </c>
      <c r="AE31" s="2">
        <v>1903</v>
      </c>
      <c r="AF31" s="2">
        <v>1714</v>
      </c>
      <c r="AG31" s="2">
        <v>1541</v>
      </c>
      <c r="AH31" s="2">
        <v>1380</v>
      </c>
      <c r="AI31" s="2">
        <v>1239</v>
      </c>
      <c r="AJ31" s="2">
        <v>1106</v>
      </c>
      <c r="AK31" s="2">
        <v>997</v>
      </c>
      <c r="AL31" s="2">
        <v>994</v>
      </c>
      <c r="AM31" s="2">
        <v>988</v>
      </c>
      <c r="AN31" s="2">
        <v>984</v>
      </c>
      <c r="AO31" s="2">
        <v>976</v>
      </c>
      <c r="AP31" s="2">
        <v>1015</v>
      </c>
      <c r="AQ31" s="2">
        <v>1049</v>
      </c>
      <c r="AR31" s="2">
        <v>1079</v>
      </c>
      <c r="AS31" s="2">
        <v>1115</v>
      </c>
      <c r="AT31" s="2">
        <v>1143</v>
      </c>
      <c r="AU31" s="2">
        <v>1139</v>
      </c>
      <c r="AV31" s="2">
        <v>1137</v>
      </c>
      <c r="AW31" s="2">
        <v>1134</v>
      </c>
      <c r="AX31" s="2">
        <v>1125</v>
      </c>
      <c r="AY31" s="2">
        <v>1126</v>
      </c>
      <c r="AZ31" s="2">
        <v>1125</v>
      </c>
      <c r="BA31" s="2">
        <v>1122</v>
      </c>
      <c r="BB31" s="2">
        <v>1122</v>
      </c>
      <c r="BC31" s="2">
        <v>1121</v>
      </c>
      <c r="BD31" s="2">
        <v>1121</v>
      </c>
      <c r="BE31" s="2">
        <v>1122</v>
      </c>
      <c r="BF31" s="2">
        <v>1119</v>
      </c>
      <c r="BG31" s="2">
        <v>1119</v>
      </c>
      <c r="BH31" s="2">
        <v>1119</v>
      </c>
      <c r="BI31" s="2">
        <v>1117</v>
      </c>
      <c r="BJ31" s="2">
        <v>1116</v>
      </c>
      <c r="BK31" s="2">
        <v>1114</v>
      </c>
      <c r="BL31" s="2">
        <v>1112</v>
      </c>
      <c r="BM31" s="2">
        <v>1109</v>
      </c>
      <c r="BN31" s="2">
        <v>1111</v>
      </c>
      <c r="BO31" s="2">
        <v>1110</v>
      </c>
      <c r="BP31" s="2">
        <v>1104</v>
      </c>
      <c r="BQ31" s="2">
        <v>1103</v>
      </c>
      <c r="BR31" s="2">
        <v>1101</v>
      </c>
      <c r="BS31" s="2">
        <v>1099</v>
      </c>
      <c r="BT31" s="2">
        <v>1099</v>
      </c>
      <c r="BU31" s="2">
        <v>1096</v>
      </c>
      <c r="BV31" s="2">
        <v>1094</v>
      </c>
      <c r="BW31" s="2">
        <v>1095</v>
      </c>
      <c r="BX31" s="2">
        <v>1093</v>
      </c>
      <c r="BY31" s="2">
        <v>1090</v>
      </c>
      <c r="BZ31" s="2">
        <v>1092</v>
      </c>
      <c r="CA31" s="2">
        <v>1090</v>
      </c>
      <c r="CB31" s="2">
        <v>1087</v>
      </c>
      <c r="CC31" s="2">
        <v>1087</v>
      </c>
    </row>
    <row r="32" spans="1:82" x14ac:dyDescent="0.25">
      <c r="A32" s="2" t="str">
        <f>"Externe immigratie"</f>
        <v>Externe immigratie</v>
      </c>
      <c r="B32" s="2">
        <v>4944</v>
      </c>
      <c r="C32" s="2">
        <v>4837</v>
      </c>
      <c r="D32" s="2">
        <v>4960</v>
      </c>
      <c r="E32" s="2">
        <v>4405</v>
      </c>
      <c r="F32" s="2">
        <v>4083</v>
      </c>
      <c r="G32" s="2">
        <v>3876</v>
      </c>
      <c r="H32" s="2">
        <v>3768</v>
      </c>
      <c r="I32" s="2">
        <v>4048</v>
      </c>
      <c r="J32" s="2">
        <v>4500</v>
      </c>
      <c r="K32" s="2">
        <v>4481</v>
      </c>
      <c r="L32" s="2">
        <v>6113</v>
      </c>
      <c r="M32" s="2">
        <v>5752</v>
      </c>
      <c r="N32" s="2">
        <v>5540</v>
      </c>
      <c r="O32" s="2">
        <v>6057</v>
      </c>
      <c r="P32" s="2">
        <v>7216</v>
      </c>
      <c r="Q32" s="2">
        <v>7323</v>
      </c>
      <c r="R32" s="2">
        <v>7684</v>
      </c>
      <c r="S32" s="2">
        <v>7895</v>
      </c>
      <c r="T32" s="2">
        <v>8300</v>
      </c>
      <c r="U32" s="2">
        <v>7510</v>
      </c>
      <c r="V32" s="2">
        <v>7266</v>
      </c>
      <c r="W32" s="2">
        <v>6590</v>
      </c>
      <c r="X32" s="2">
        <v>6551</v>
      </c>
      <c r="Y32" s="2">
        <v>6700</v>
      </c>
      <c r="Z32" s="2">
        <v>6969</v>
      </c>
      <c r="AA32" s="2">
        <v>7293</v>
      </c>
      <c r="AB32" s="2">
        <v>6772</v>
      </c>
      <c r="AC32" s="2">
        <v>7232</v>
      </c>
      <c r="AD32" s="2">
        <v>7338</v>
      </c>
      <c r="AE32" s="2">
        <v>7458</v>
      </c>
      <c r="AF32" s="2">
        <v>7383</v>
      </c>
      <c r="AG32" s="2">
        <v>7305</v>
      </c>
      <c r="AH32" s="2">
        <v>7229</v>
      </c>
      <c r="AI32" s="2">
        <v>7151</v>
      </c>
      <c r="AJ32" s="2">
        <v>7078</v>
      </c>
      <c r="AK32" s="2">
        <v>7017</v>
      </c>
      <c r="AL32" s="2">
        <v>6954</v>
      </c>
      <c r="AM32" s="2">
        <v>6889</v>
      </c>
      <c r="AN32" s="2">
        <v>6830</v>
      </c>
      <c r="AO32" s="2">
        <v>6771</v>
      </c>
      <c r="AP32" s="2">
        <v>6767</v>
      </c>
      <c r="AQ32" s="2">
        <v>6760</v>
      </c>
      <c r="AR32" s="2">
        <v>6759</v>
      </c>
      <c r="AS32" s="2">
        <v>6757</v>
      </c>
      <c r="AT32" s="2">
        <v>6754</v>
      </c>
      <c r="AU32" s="2">
        <v>6753</v>
      </c>
      <c r="AV32" s="2">
        <v>6752</v>
      </c>
      <c r="AW32" s="2">
        <v>6754</v>
      </c>
      <c r="AX32" s="2">
        <v>6751</v>
      </c>
      <c r="AY32" s="2">
        <v>6753</v>
      </c>
      <c r="AZ32" s="2">
        <v>6755</v>
      </c>
      <c r="BA32" s="2">
        <v>6760</v>
      </c>
      <c r="BB32" s="2">
        <v>6762</v>
      </c>
      <c r="BC32" s="2">
        <v>6766</v>
      </c>
      <c r="BD32" s="2">
        <v>6773</v>
      </c>
      <c r="BE32" s="2">
        <v>6782</v>
      </c>
      <c r="BF32" s="2">
        <v>6790</v>
      </c>
      <c r="BG32" s="2">
        <v>6798</v>
      </c>
      <c r="BH32" s="2">
        <v>6810</v>
      </c>
      <c r="BI32" s="2">
        <v>6819</v>
      </c>
      <c r="BJ32" s="2">
        <v>6830</v>
      </c>
      <c r="BK32" s="2">
        <v>6841</v>
      </c>
      <c r="BL32" s="2">
        <v>6853</v>
      </c>
      <c r="BM32" s="2">
        <v>6864</v>
      </c>
      <c r="BN32" s="2">
        <v>6875</v>
      </c>
      <c r="BO32" s="2">
        <v>6889</v>
      </c>
      <c r="BP32" s="2">
        <v>6899</v>
      </c>
      <c r="BQ32" s="2">
        <v>6910</v>
      </c>
      <c r="BR32" s="2">
        <v>6920</v>
      </c>
      <c r="BS32" s="2">
        <v>6929</v>
      </c>
      <c r="BT32" s="2">
        <v>6940</v>
      </c>
      <c r="BU32" s="2">
        <v>6950</v>
      </c>
      <c r="BV32" s="2">
        <v>6959</v>
      </c>
      <c r="BW32" s="2">
        <v>6968</v>
      </c>
      <c r="BX32" s="2">
        <v>6978</v>
      </c>
      <c r="BY32" s="2">
        <v>6985</v>
      </c>
      <c r="BZ32" s="2">
        <v>6995</v>
      </c>
      <c r="CA32" s="2">
        <v>7004</v>
      </c>
      <c r="CB32" s="2">
        <v>7012</v>
      </c>
      <c r="CC32" s="2">
        <v>7022</v>
      </c>
    </row>
    <row r="33" spans="1:82" x14ac:dyDescent="0.25">
      <c r="A33" s="2" t="str">
        <f>"Externe emigratie"</f>
        <v>Externe emigratie</v>
      </c>
      <c r="B33" s="2">
        <v>3221</v>
      </c>
      <c r="C33" s="2">
        <v>3155</v>
      </c>
      <c r="D33" s="2">
        <v>3525</v>
      </c>
      <c r="E33" s="2">
        <v>5081</v>
      </c>
      <c r="F33" s="2">
        <v>3541</v>
      </c>
      <c r="G33" s="2">
        <v>4009</v>
      </c>
      <c r="H33" s="2">
        <v>3477</v>
      </c>
      <c r="I33" s="2">
        <v>3696</v>
      </c>
      <c r="J33" s="2">
        <v>4256</v>
      </c>
      <c r="K33" s="2">
        <v>4308</v>
      </c>
      <c r="L33" s="2">
        <v>4146</v>
      </c>
      <c r="M33" s="2">
        <v>5085</v>
      </c>
      <c r="N33" s="2">
        <v>4022</v>
      </c>
      <c r="O33" s="2">
        <v>4908</v>
      </c>
      <c r="P33" s="2">
        <v>5179</v>
      </c>
      <c r="Q33" s="2">
        <v>4841</v>
      </c>
      <c r="R33" s="2">
        <v>5441</v>
      </c>
      <c r="S33" s="2">
        <v>5434</v>
      </c>
      <c r="T33" s="2">
        <v>5522</v>
      </c>
      <c r="U33" s="2">
        <v>4426</v>
      </c>
      <c r="V33" s="2">
        <v>5028</v>
      </c>
      <c r="W33" s="2">
        <v>5174</v>
      </c>
      <c r="X33" s="2">
        <v>5257</v>
      </c>
      <c r="Y33" s="2">
        <v>5769</v>
      </c>
      <c r="Z33" s="2">
        <v>5114</v>
      </c>
      <c r="AA33" s="2">
        <v>5170</v>
      </c>
      <c r="AB33" s="2">
        <v>5142</v>
      </c>
      <c r="AC33" s="2">
        <v>5356</v>
      </c>
      <c r="AD33" s="2">
        <v>5453</v>
      </c>
      <c r="AE33" s="2">
        <v>5555</v>
      </c>
      <c r="AF33" s="2">
        <v>5669</v>
      </c>
      <c r="AG33" s="2">
        <v>5764</v>
      </c>
      <c r="AH33" s="2">
        <v>5849</v>
      </c>
      <c r="AI33" s="2">
        <v>5912</v>
      </c>
      <c r="AJ33" s="2">
        <v>5972</v>
      </c>
      <c r="AK33" s="2">
        <v>6020</v>
      </c>
      <c r="AL33" s="2">
        <v>5960</v>
      </c>
      <c r="AM33" s="2">
        <v>5901</v>
      </c>
      <c r="AN33" s="2">
        <v>5846</v>
      </c>
      <c r="AO33" s="2">
        <v>5795</v>
      </c>
      <c r="AP33" s="2">
        <v>5752</v>
      </c>
      <c r="AQ33" s="2">
        <v>5711</v>
      </c>
      <c r="AR33" s="2">
        <v>5680</v>
      </c>
      <c r="AS33" s="2">
        <v>5642</v>
      </c>
      <c r="AT33" s="2">
        <v>5611</v>
      </c>
      <c r="AU33" s="2">
        <v>5614</v>
      </c>
      <c r="AV33" s="2">
        <v>5615</v>
      </c>
      <c r="AW33" s="2">
        <v>5620</v>
      </c>
      <c r="AX33" s="2">
        <v>5626</v>
      </c>
      <c r="AY33" s="2">
        <v>5627</v>
      </c>
      <c r="AZ33" s="2">
        <v>5630</v>
      </c>
      <c r="BA33" s="2">
        <v>5638</v>
      </c>
      <c r="BB33" s="2">
        <v>5640</v>
      </c>
      <c r="BC33" s="2">
        <v>5645</v>
      </c>
      <c r="BD33" s="2">
        <v>5652</v>
      </c>
      <c r="BE33" s="2">
        <v>5660</v>
      </c>
      <c r="BF33" s="2">
        <v>5671</v>
      </c>
      <c r="BG33" s="2">
        <v>5679</v>
      </c>
      <c r="BH33" s="2">
        <v>5691</v>
      </c>
      <c r="BI33" s="2">
        <v>5702</v>
      </c>
      <c r="BJ33" s="2">
        <v>5714</v>
      </c>
      <c r="BK33" s="2">
        <v>5727</v>
      </c>
      <c r="BL33" s="2">
        <v>5741</v>
      </c>
      <c r="BM33" s="2">
        <v>5755</v>
      </c>
      <c r="BN33" s="2">
        <v>5764</v>
      </c>
      <c r="BO33" s="2">
        <v>5779</v>
      </c>
      <c r="BP33" s="2">
        <v>5795</v>
      </c>
      <c r="BQ33" s="2">
        <v>5807</v>
      </c>
      <c r="BR33" s="2">
        <v>5819</v>
      </c>
      <c r="BS33" s="2">
        <v>5830</v>
      </c>
      <c r="BT33" s="2">
        <v>5841</v>
      </c>
      <c r="BU33" s="2">
        <v>5854</v>
      </c>
      <c r="BV33" s="2">
        <v>5865</v>
      </c>
      <c r="BW33" s="2">
        <v>5873</v>
      </c>
      <c r="BX33" s="2">
        <v>5885</v>
      </c>
      <c r="BY33" s="2">
        <v>5895</v>
      </c>
      <c r="BZ33" s="2">
        <v>5903</v>
      </c>
      <c r="CA33" s="2">
        <v>5914</v>
      </c>
      <c r="CB33" s="2">
        <v>5925</v>
      </c>
      <c r="CC33" s="2">
        <v>5935</v>
      </c>
    </row>
    <row r="34" spans="1:82" x14ac:dyDescent="0.25">
      <c r="A34" s="2" t="str">
        <f>"Toename van de bevolking"</f>
        <v>Toename van de bevolking</v>
      </c>
      <c r="B34" s="2">
        <v>3300</v>
      </c>
      <c r="C34" s="2">
        <v>2894</v>
      </c>
      <c r="D34" s="2">
        <v>2186</v>
      </c>
      <c r="E34" s="2">
        <v>-325</v>
      </c>
      <c r="F34" s="2">
        <v>892</v>
      </c>
      <c r="G34" s="2">
        <v>521</v>
      </c>
      <c r="H34" s="2">
        <v>656</v>
      </c>
      <c r="I34" s="2">
        <v>445</v>
      </c>
      <c r="J34" s="2">
        <v>237</v>
      </c>
      <c r="K34" s="2">
        <v>302</v>
      </c>
      <c r="L34" s="2">
        <v>2328</v>
      </c>
      <c r="M34" s="2">
        <v>864</v>
      </c>
      <c r="N34" s="2">
        <v>2045</v>
      </c>
      <c r="O34" s="2">
        <v>1976</v>
      </c>
      <c r="P34" s="2">
        <v>2789</v>
      </c>
      <c r="Q34" s="2">
        <v>3455</v>
      </c>
      <c r="R34" s="2">
        <v>3164</v>
      </c>
      <c r="S34" s="2">
        <v>3687</v>
      </c>
      <c r="T34" s="2">
        <v>3849</v>
      </c>
      <c r="U34" s="2">
        <v>4232</v>
      </c>
      <c r="V34" s="2">
        <v>3479</v>
      </c>
      <c r="W34" s="2">
        <v>2392</v>
      </c>
      <c r="X34" s="2">
        <v>2349</v>
      </c>
      <c r="Y34" s="2">
        <v>1782</v>
      </c>
      <c r="Z34" s="2">
        <v>2054</v>
      </c>
      <c r="AA34" s="2">
        <v>2567</v>
      </c>
      <c r="AB34" s="2">
        <v>1344</v>
      </c>
      <c r="AC34" s="2">
        <v>2097</v>
      </c>
      <c r="AD34" s="2">
        <v>2146</v>
      </c>
      <c r="AE34" s="2">
        <v>2223</v>
      </c>
      <c r="AF34" s="2">
        <v>2078</v>
      </c>
      <c r="AG34" s="2">
        <v>1932</v>
      </c>
      <c r="AH34" s="2">
        <v>1795</v>
      </c>
      <c r="AI34" s="2">
        <v>1675</v>
      </c>
      <c r="AJ34" s="2">
        <v>1565</v>
      </c>
      <c r="AK34" s="2">
        <v>1486</v>
      </c>
      <c r="AL34" s="2">
        <v>1508</v>
      </c>
      <c r="AM34" s="2">
        <v>1537</v>
      </c>
      <c r="AN34" s="2">
        <v>1571</v>
      </c>
      <c r="AO34" s="2">
        <v>1616</v>
      </c>
      <c r="AP34" s="2">
        <v>1617</v>
      </c>
      <c r="AQ34" s="2">
        <v>1619</v>
      </c>
      <c r="AR34" s="2">
        <v>1617</v>
      </c>
      <c r="AS34" s="2">
        <v>1607</v>
      </c>
      <c r="AT34" s="2">
        <v>1584</v>
      </c>
      <c r="AU34" s="2">
        <v>1536</v>
      </c>
      <c r="AV34" s="2">
        <v>1498</v>
      </c>
      <c r="AW34" s="2">
        <v>1458</v>
      </c>
      <c r="AX34" s="2">
        <v>1404</v>
      </c>
      <c r="AY34" s="2">
        <v>1356</v>
      </c>
      <c r="AZ34" s="2">
        <v>1308</v>
      </c>
      <c r="BA34" s="2">
        <v>1259</v>
      </c>
      <c r="BB34" s="2">
        <v>1216</v>
      </c>
      <c r="BC34" s="2">
        <v>1193</v>
      </c>
      <c r="BD34" s="2">
        <v>1162</v>
      </c>
      <c r="BE34" s="2">
        <v>1144</v>
      </c>
      <c r="BF34" s="2">
        <v>1128</v>
      </c>
      <c r="BG34" s="2">
        <v>1126</v>
      </c>
      <c r="BH34" s="2">
        <v>1129</v>
      </c>
      <c r="BI34" s="2">
        <v>1133</v>
      </c>
      <c r="BJ34" s="2">
        <v>1146</v>
      </c>
      <c r="BK34" s="2">
        <v>1162</v>
      </c>
      <c r="BL34" s="2">
        <v>1185</v>
      </c>
      <c r="BM34" s="2">
        <v>1206</v>
      </c>
      <c r="BN34" s="2">
        <v>1247</v>
      </c>
      <c r="BO34" s="2">
        <v>1293</v>
      </c>
      <c r="BP34" s="2">
        <v>1327</v>
      </c>
      <c r="BQ34" s="2">
        <v>1378</v>
      </c>
      <c r="BR34" s="2">
        <v>1416</v>
      </c>
      <c r="BS34" s="2">
        <v>1461</v>
      </c>
      <c r="BT34" s="2">
        <v>1506</v>
      </c>
      <c r="BU34" s="2">
        <v>1538</v>
      </c>
      <c r="BV34" s="2">
        <v>1571</v>
      </c>
      <c r="BW34" s="2">
        <v>1620</v>
      </c>
      <c r="BX34" s="2">
        <v>1652</v>
      </c>
      <c r="BY34" s="2">
        <v>1681</v>
      </c>
      <c r="BZ34" s="2">
        <v>1704</v>
      </c>
      <c r="CA34" s="2">
        <v>1727</v>
      </c>
      <c r="CB34" s="2">
        <v>1740</v>
      </c>
      <c r="CC34" s="2">
        <v>1745</v>
      </c>
    </row>
    <row r="35" spans="1:82" x14ac:dyDescent="0.25">
      <c r="A35" s="2" t="str">
        <f>"Statistische aanpassing"</f>
        <v>Statistische aanpassing</v>
      </c>
      <c r="B35" s="2">
        <v>-50</v>
      </c>
      <c r="C35" s="2">
        <v>-56</v>
      </c>
      <c r="D35" s="2">
        <v>-259</v>
      </c>
      <c r="E35" s="2">
        <v>-119</v>
      </c>
      <c r="F35" s="2">
        <v>-1949</v>
      </c>
      <c r="G35" s="2">
        <v>176</v>
      </c>
      <c r="H35" s="2">
        <v>423</v>
      </c>
      <c r="I35" s="2">
        <v>534</v>
      </c>
      <c r="J35" s="2">
        <v>400</v>
      </c>
      <c r="K35" s="2">
        <v>12</v>
      </c>
      <c r="L35" s="2">
        <v>2</v>
      </c>
      <c r="M35" s="2">
        <v>123</v>
      </c>
      <c r="N35" s="2">
        <v>131</v>
      </c>
      <c r="O35" s="2">
        <v>202</v>
      </c>
      <c r="P35" s="2">
        <v>237</v>
      </c>
      <c r="Q35" s="2">
        <v>229</v>
      </c>
      <c r="R35" s="2">
        <v>218</v>
      </c>
      <c r="S35" s="2">
        <v>-127</v>
      </c>
      <c r="T35" s="2">
        <v>-30</v>
      </c>
      <c r="U35" s="2">
        <v>635</v>
      </c>
      <c r="V35" s="2">
        <v>-68</v>
      </c>
      <c r="W35" s="2">
        <v>50</v>
      </c>
      <c r="X35" s="2">
        <v>117</v>
      </c>
      <c r="Y35" s="2">
        <v>-81</v>
      </c>
      <c r="Z35" s="2">
        <v>124</v>
      </c>
      <c r="AA35" s="2">
        <v>5</v>
      </c>
      <c r="AB35" s="2">
        <v>96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</row>
    <row r="36" spans="1:82" ht="15.75" thickBot="1" x14ac:dyDescent="0.3">
      <c r="A36" s="3" t="str">
        <f>"Bevolking op 31/12"</f>
        <v>Bevolking op 31/12</v>
      </c>
      <c r="B36" s="3">
        <v>487615</v>
      </c>
      <c r="C36" s="3">
        <v>490453</v>
      </c>
      <c r="D36" s="3">
        <v>492380</v>
      </c>
      <c r="E36" s="3">
        <v>491936</v>
      </c>
      <c r="F36" s="3">
        <v>490879</v>
      </c>
      <c r="G36" s="3">
        <v>491576</v>
      </c>
      <c r="H36" s="3">
        <v>492655</v>
      </c>
      <c r="I36" s="3">
        <v>493634</v>
      </c>
      <c r="J36" s="3">
        <v>494271</v>
      </c>
      <c r="K36" s="3">
        <v>494585</v>
      </c>
      <c r="L36" s="3">
        <v>496915</v>
      </c>
      <c r="M36" s="3">
        <v>497902</v>
      </c>
      <c r="N36" s="3">
        <v>500078</v>
      </c>
      <c r="O36" s="3">
        <v>502256</v>
      </c>
      <c r="P36" s="3">
        <v>505282</v>
      </c>
      <c r="Q36" s="3">
        <v>508966</v>
      </c>
      <c r="R36" s="3">
        <v>512348</v>
      </c>
      <c r="S36" s="3">
        <v>515908</v>
      </c>
      <c r="T36" s="3">
        <v>519727</v>
      </c>
      <c r="U36" s="3">
        <v>524594</v>
      </c>
      <c r="V36" s="3">
        <v>528005</v>
      </c>
      <c r="W36" s="3">
        <v>530447</v>
      </c>
      <c r="X36" s="3">
        <v>532913</v>
      </c>
      <c r="Y36" s="3">
        <v>534614</v>
      </c>
      <c r="Z36" s="3">
        <v>536792</v>
      </c>
      <c r="AA36" s="3">
        <v>539364</v>
      </c>
      <c r="AB36" s="3">
        <v>540804</v>
      </c>
      <c r="AC36" s="3">
        <v>542901</v>
      </c>
      <c r="AD36" s="3">
        <v>545047</v>
      </c>
      <c r="AE36" s="3">
        <v>547270</v>
      </c>
      <c r="AF36" s="3">
        <v>549348</v>
      </c>
      <c r="AG36" s="3">
        <v>551280</v>
      </c>
      <c r="AH36" s="3">
        <v>553075</v>
      </c>
      <c r="AI36" s="3">
        <v>554750</v>
      </c>
      <c r="AJ36" s="3">
        <v>556315</v>
      </c>
      <c r="AK36" s="3">
        <v>557801</v>
      </c>
      <c r="AL36" s="3">
        <v>559309</v>
      </c>
      <c r="AM36" s="3">
        <v>560846</v>
      </c>
      <c r="AN36" s="3">
        <v>562417</v>
      </c>
      <c r="AO36" s="3">
        <v>564033</v>
      </c>
      <c r="AP36" s="3">
        <v>565650</v>
      </c>
      <c r="AQ36" s="3">
        <v>567269</v>
      </c>
      <c r="AR36" s="3">
        <v>568886</v>
      </c>
      <c r="AS36" s="3">
        <v>570493</v>
      </c>
      <c r="AT36" s="3">
        <v>572077</v>
      </c>
      <c r="AU36" s="3">
        <v>573613</v>
      </c>
      <c r="AV36" s="3">
        <v>575111</v>
      </c>
      <c r="AW36" s="3">
        <v>576569</v>
      </c>
      <c r="AX36" s="3">
        <v>577973</v>
      </c>
      <c r="AY36" s="3">
        <v>579329</v>
      </c>
      <c r="AZ36" s="3">
        <v>580637</v>
      </c>
      <c r="BA36" s="3">
        <v>581896</v>
      </c>
      <c r="BB36" s="3">
        <v>583112</v>
      </c>
      <c r="BC36" s="3">
        <v>584305</v>
      </c>
      <c r="BD36" s="3">
        <v>585467</v>
      </c>
      <c r="BE36" s="3">
        <v>586611</v>
      </c>
      <c r="BF36" s="3">
        <v>587739</v>
      </c>
      <c r="BG36" s="3">
        <v>588865</v>
      </c>
      <c r="BH36" s="3">
        <v>589994</v>
      </c>
      <c r="BI36" s="3">
        <v>591127</v>
      </c>
      <c r="BJ36" s="3">
        <v>592273</v>
      </c>
      <c r="BK36" s="3">
        <v>593435</v>
      </c>
      <c r="BL36" s="3">
        <v>594620</v>
      </c>
      <c r="BM36" s="3">
        <v>595826</v>
      </c>
      <c r="BN36" s="3">
        <v>597073</v>
      </c>
      <c r="BO36" s="3">
        <v>598366</v>
      </c>
      <c r="BP36" s="3">
        <v>599693</v>
      </c>
      <c r="BQ36" s="3">
        <v>601071</v>
      </c>
      <c r="BR36" s="3">
        <v>602487</v>
      </c>
      <c r="BS36" s="3">
        <v>603948</v>
      </c>
      <c r="BT36" s="3">
        <v>605454</v>
      </c>
      <c r="BU36" s="3">
        <v>606992</v>
      </c>
      <c r="BV36" s="3">
        <v>608563</v>
      </c>
      <c r="BW36" s="3">
        <v>610183</v>
      </c>
      <c r="BX36" s="3">
        <v>611835</v>
      </c>
      <c r="BY36" s="3">
        <v>613516</v>
      </c>
      <c r="BZ36" s="3">
        <v>615220</v>
      </c>
      <c r="CA36" s="3">
        <v>616947</v>
      </c>
      <c r="CB36" s="3">
        <v>618687</v>
      </c>
      <c r="CC36" s="3">
        <v>620432</v>
      </c>
    </row>
    <row r="37" spans="1:82" x14ac:dyDescent="0.25">
      <c r="A37" t="s">
        <v>3</v>
      </c>
    </row>
    <row r="39" spans="1:82" x14ac:dyDescent="0.25">
      <c r="A39" s="1" t="s">
        <v>29</v>
      </c>
    </row>
    <row r="40" spans="1:82" x14ac:dyDescent="0.25">
      <c r="A40" t="s">
        <v>1</v>
      </c>
    </row>
    <row r="41" spans="1:82" ht="15.75" thickBot="1" x14ac:dyDescent="0.3">
      <c r="A41" t="s">
        <v>2</v>
      </c>
    </row>
    <row r="42" spans="1:82" x14ac:dyDescent="0.25">
      <c r="A42" s="4"/>
      <c r="B42" s="5" t="str">
        <f>"1991"</f>
        <v>1991</v>
      </c>
      <c r="C42" s="5" t="str">
        <f>"1992"</f>
        <v>1992</v>
      </c>
      <c r="D42" s="5" t="str">
        <f>"1993"</f>
        <v>1993</v>
      </c>
      <c r="E42" s="5" t="str">
        <f>"1994"</f>
        <v>1994</v>
      </c>
      <c r="F42" s="5" t="str">
        <f>"1995"</f>
        <v>1995</v>
      </c>
      <c r="G42" s="5" t="str">
        <f>"1996"</f>
        <v>1996</v>
      </c>
      <c r="H42" s="5" t="str">
        <f>"1997"</f>
        <v>1997</v>
      </c>
      <c r="I42" s="5" t="str">
        <f>"1998"</f>
        <v>1998</v>
      </c>
      <c r="J42" s="5" t="str">
        <f>"1999"</f>
        <v>1999</v>
      </c>
      <c r="K42" s="5" t="str">
        <f>"2000"</f>
        <v>2000</v>
      </c>
      <c r="L42" s="5" t="str">
        <f>"2001"</f>
        <v>2001</v>
      </c>
      <c r="M42" s="5" t="str">
        <f>"2002"</f>
        <v>2002</v>
      </c>
      <c r="N42" s="5" t="str">
        <f>"2003"</f>
        <v>2003</v>
      </c>
      <c r="O42" s="5" t="str">
        <f>"2004"</f>
        <v>2004</v>
      </c>
      <c r="P42" s="5" t="str">
        <f>"2005"</f>
        <v>2005</v>
      </c>
      <c r="Q42" s="5" t="str">
        <f>"2006"</f>
        <v>2006</v>
      </c>
      <c r="R42" s="5" t="str">
        <f>"2007"</f>
        <v>2007</v>
      </c>
      <c r="S42" s="5" t="str">
        <f>"2008"</f>
        <v>2008</v>
      </c>
      <c r="T42" s="5" t="str">
        <f>"2009"</f>
        <v>2009</v>
      </c>
      <c r="U42" s="5" t="str">
        <f>"2010"</f>
        <v>2010</v>
      </c>
      <c r="V42" s="5" t="str">
        <f>"2011"</f>
        <v>2011</v>
      </c>
      <c r="W42" s="5" t="str">
        <f>"2012"</f>
        <v>2012</v>
      </c>
      <c r="X42" s="5" t="str">
        <f>"2013"</f>
        <v>2013</v>
      </c>
      <c r="Y42" s="5" t="str">
        <f>"2014"</f>
        <v>2014</v>
      </c>
      <c r="Z42" s="5" t="str">
        <f>"2015"</f>
        <v>2015</v>
      </c>
      <c r="AA42" s="5" t="str">
        <f>"2016"</f>
        <v>2016</v>
      </c>
      <c r="AB42" s="5" t="str">
        <f>"2017"</f>
        <v>2017</v>
      </c>
      <c r="AC42" s="5" t="str">
        <f>"2018"</f>
        <v>2018</v>
      </c>
      <c r="AD42" s="5" t="str">
        <f>"2019"</f>
        <v>2019</v>
      </c>
      <c r="AE42" s="5" t="str">
        <f>"2020"</f>
        <v>2020</v>
      </c>
      <c r="AF42" s="5" t="str">
        <f>"2021"</f>
        <v>2021</v>
      </c>
      <c r="AG42" s="5" t="str">
        <f>"2022"</f>
        <v>2022</v>
      </c>
      <c r="AH42" s="5" t="str">
        <f>"2023"</f>
        <v>2023</v>
      </c>
      <c r="AI42" s="5" t="str">
        <f>"2024"</f>
        <v>2024</v>
      </c>
      <c r="AJ42" s="5" t="str">
        <f>"2025"</f>
        <v>2025</v>
      </c>
      <c r="AK42" s="5" t="str">
        <f>"2026"</f>
        <v>2026</v>
      </c>
      <c r="AL42" s="5" t="str">
        <f>"2027"</f>
        <v>2027</v>
      </c>
      <c r="AM42" s="5" t="str">
        <f>"2028"</f>
        <v>2028</v>
      </c>
      <c r="AN42" s="5" t="str">
        <f>"2029"</f>
        <v>2029</v>
      </c>
      <c r="AO42" s="5" t="str">
        <f>"2030"</f>
        <v>2030</v>
      </c>
      <c r="AP42" s="5" t="str">
        <f>"2031"</f>
        <v>2031</v>
      </c>
      <c r="AQ42" s="5" t="str">
        <f>"2032"</f>
        <v>2032</v>
      </c>
      <c r="AR42" s="5" t="str">
        <f>"2033"</f>
        <v>2033</v>
      </c>
      <c r="AS42" s="5" t="str">
        <f>"2034"</f>
        <v>2034</v>
      </c>
      <c r="AT42" s="5" t="str">
        <f>"2035"</f>
        <v>2035</v>
      </c>
      <c r="AU42" s="5" t="str">
        <f>"2036"</f>
        <v>2036</v>
      </c>
      <c r="AV42" s="5" t="str">
        <f>"2037"</f>
        <v>2037</v>
      </c>
      <c r="AW42" s="5" t="str">
        <f>"2038"</f>
        <v>2038</v>
      </c>
      <c r="AX42" s="5" t="str">
        <f>"2039"</f>
        <v>2039</v>
      </c>
      <c r="AY42" s="5" t="str">
        <f>"2040"</f>
        <v>2040</v>
      </c>
      <c r="AZ42" s="5" t="str">
        <f>"2041"</f>
        <v>2041</v>
      </c>
      <c r="BA42" s="5" t="str">
        <f>"2042"</f>
        <v>2042</v>
      </c>
      <c r="BB42" s="5" t="str">
        <f>"2043"</f>
        <v>2043</v>
      </c>
      <c r="BC42" s="5" t="str">
        <f>"2044"</f>
        <v>2044</v>
      </c>
      <c r="BD42" s="5" t="str">
        <f>"2045"</f>
        <v>2045</v>
      </c>
      <c r="BE42" s="5" t="str">
        <f>"2046"</f>
        <v>2046</v>
      </c>
      <c r="BF42" s="5" t="str">
        <f>"2047"</f>
        <v>2047</v>
      </c>
      <c r="BG42" s="5" t="str">
        <f>"2048"</f>
        <v>2048</v>
      </c>
      <c r="BH42" s="5" t="str">
        <f>"2049"</f>
        <v>2049</v>
      </c>
      <c r="BI42" s="5" t="str">
        <f>"2050"</f>
        <v>2050</v>
      </c>
      <c r="BJ42" s="5" t="str">
        <f>"2051"</f>
        <v>2051</v>
      </c>
      <c r="BK42" s="5" t="str">
        <f>"2052"</f>
        <v>2052</v>
      </c>
      <c r="BL42" s="5" t="str">
        <f>"2053"</f>
        <v>2053</v>
      </c>
      <c r="BM42" s="5" t="str">
        <f>"2054"</f>
        <v>2054</v>
      </c>
      <c r="BN42" s="5" t="str">
        <f>"2055"</f>
        <v>2055</v>
      </c>
      <c r="BO42" s="5" t="str">
        <f>"2056"</f>
        <v>2056</v>
      </c>
      <c r="BP42" s="5" t="str">
        <f>"2057"</f>
        <v>2057</v>
      </c>
      <c r="BQ42" s="5" t="str">
        <f>"2058"</f>
        <v>2058</v>
      </c>
      <c r="BR42" s="5" t="str">
        <f>"2059"</f>
        <v>2059</v>
      </c>
      <c r="BS42" s="5" t="str">
        <f>"2060"</f>
        <v>2060</v>
      </c>
      <c r="BT42" s="5" t="str">
        <f>"2061"</f>
        <v>2061</v>
      </c>
      <c r="BU42" s="5" t="str">
        <f>"2062"</f>
        <v>2062</v>
      </c>
      <c r="BV42" s="5" t="str">
        <f>"2063"</f>
        <v>2063</v>
      </c>
      <c r="BW42" s="5" t="str">
        <f>"2064"</f>
        <v>2064</v>
      </c>
      <c r="BX42" s="5" t="str">
        <f>"2065"</f>
        <v>2065</v>
      </c>
      <c r="BY42" s="5" t="str">
        <f>"2066"</f>
        <v>2066</v>
      </c>
      <c r="BZ42" s="5" t="str">
        <f>"2067"</f>
        <v>2067</v>
      </c>
      <c r="CA42" s="5" t="str">
        <f>"2068"</f>
        <v>2068</v>
      </c>
      <c r="CB42" s="5" t="str">
        <f>"2069"</f>
        <v>2069</v>
      </c>
      <c r="CC42" s="5" t="str">
        <f>"2070"</f>
        <v>2070</v>
      </c>
      <c r="CD42" s="1"/>
    </row>
    <row r="43" spans="1:82" x14ac:dyDescent="0.25">
      <c r="A43" s="2" t="str">
        <f>"Bevolking op 01/01"</f>
        <v>Bevolking op 01/01</v>
      </c>
      <c r="B43" s="2">
        <v>516331</v>
      </c>
      <c r="C43" s="2">
        <v>518466</v>
      </c>
      <c r="D43" s="2">
        <v>520915</v>
      </c>
      <c r="E43" s="2">
        <v>522309</v>
      </c>
      <c r="F43" s="2">
        <v>523071</v>
      </c>
      <c r="G43" s="2">
        <v>522850</v>
      </c>
      <c r="H43" s="2">
        <v>523365</v>
      </c>
      <c r="I43" s="2">
        <v>524107</v>
      </c>
      <c r="J43" s="2">
        <v>524625</v>
      </c>
      <c r="K43" s="2">
        <v>525171</v>
      </c>
      <c r="L43" s="2">
        <v>525457</v>
      </c>
      <c r="M43" s="2">
        <v>527215</v>
      </c>
      <c r="N43" s="2">
        <v>527940</v>
      </c>
      <c r="O43" s="2">
        <v>529527</v>
      </c>
      <c r="P43" s="2">
        <v>531768</v>
      </c>
      <c r="Q43" s="2">
        <v>535015</v>
      </c>
      <c r="R43" s="2">
        <v>538448</v>
      </c>
      <c r="S43" s="2">
        <v>541374</v>
      </c>
      <c r="T43" s="2">
        <v>544127</v>
      </c>
      <c r="U43" s="2">
        <v>547958</v>
      </c>
      <c r="V43" s="2">
        <v>552609</v>
      </c>
      <c r="W43" s="2">
        <v>555395</v>
      </c>
      <c r="X43" s="2">
        <v>557282</v>
      </c>
      <c r="Y43" s="2">
        <v>558821</v>
      </c>
      <c r="Z43" s="2">
        <v>560177</v>
      </c>
      <c r="AA43" s="2">
        <v>561896</v>
      </c>
      <c r="AB43" s="2">
        <v>563167</v>
      </c>
      <c r="AC43" s="2">
        <v>564522</v>
      </c>
      <c r="AD43" s="2">
        <v>565948</v>
      </c>
      <c r="AE43" s="2">
        <v>567470</v>
      </c>
      <c r="AF43" s="2">
        <v>569075</v>
      </c>
      <c r="AG43" s="2">
        <v>570609</v>
      </c>
      <c r="AH43" s="2">
        <v>572050</v>
      </c>
      <c r="AI43" s="2">
        <v>573409</v>
      </c>
      <c r="AJ43" s="2">
        <v>574691</v>
      </c>
      <c r="AK43" s="2">
        <v>575894</v>
      </c>
      <c r="AL43" s="2">
        <v>577044</v>
      </c>
      <c r="AM43" s="2">
        <v>578240</v>
      </c>
      <c r="AN43" s="2">
        <v>579475</v>
      </c>
      <c r="AO43" s="2">
        <v>580755</v>
      </c>
      <c r="AP43" s="2">
        <v>582090</v>
      </c>
      <c r="AQ43" s="2">
        <v>583422</v>
      </c>
      <c r="AR43" s="2">
        <v>584752</v>
      </c>
      <c r="AS43" s="2">
        <v>586068</v>
      </c>
      <c r="AT43" s="2">
        <v>587367</v>
      </c>
      <c r="AU43" s="2">
        <v>588639</v>
      </c>
      <c r="AV43" s="2">
        <v>589855</v>
      </c>
      <c r="AW43" s="2">
        <v>591019</v>
      </c>
      <c r="AX43" s="2">
        <v>592116</v>
      </c>
      <c r="AY43" s="2">
        <v>593137</v>
      </c>
      <c r="AZ43" s="2">
        <v>594094</v>
      </c>
      <c r="BA43" s="2">
        <v>594971</v>
      </c>
      <c r="BB43" s="2">
        <v>595769</v>
      </c>
      <c r="BC43" s="2">
        <v>596512</v>
      </c>
      <c r="BD43" s="2">
        <v>597203</v>
      </c>
      <c r="BE43" s="2">
        <v>597845</v>
      </c>
      <c r="BF43" s="2">
        <v>598457</v>
      </c>
      <c r="BG43" s="2">
        <v>599028</v>
      </c>
      <c r="BH43" s="2">
        <v>599588</v>
      </c>
      <c r="BI43" s="2">
        <v>600129</v>
      </c>
      <c r="BJ43" s="2">
        <v>600669</v>
      </c>
      <c r="BK43" s="2">
        <v>601225</v>
      </c>
      <c r="BL43" s="2">
        <v>601793</v>
      </c>
      <c r="BM43" s="2">
        <v>602383</v>
      </c>
      <c r="BN43" s="2">
        <v>603006</v>
      </c>
      <c r="BO43" s="2">
        <v>603673</v>
      </c>
      <c r="BP43" s="2">
        <v>604386</v>
      </c>
      <c r="BQ43" s="2">
        <v>605148</v>
      </c>
      <c r="BR43" s="2">
        <v>605959</v>
      </c>
      <c r="BS43" s="2">
        <v>606828</v>
      </c>
      <c r="BT43" s="2">
        <v>607738</v>
      </c>
      <c r="BU43" s="2">
        <v>608692</v>
      </c>
      <c r="BV43" s="2">
        <v>609698</v>
      </c>
      <c r="BW43" s="2">
        <v>610745</v>
      </c>
      <c r="BX43" s="2">
        <v>611837</v>
      </c>
      <c r="BY43" s="2">
        <v>612971</v>
      </c>
      <c r="BZ43" s="2">
        <v>614144</v>
      </c>
      <c r="CA43" s="2">
        <v>615355</v>
      </c>
      <c r="CB43" s="2">
        <v>616585</v>
      </c>
      <c r="CC43" s="2">
        <v>617836</v>
      </c>
    </row>
    <row r="44" spans="1:82" x14ac:dyDescent="0.25">
      <c r="A44" s="2" t="str">
        <f>"Natuurlijk saldo"</f>
        <v>Natuurlijk saldo</v>
      </c>
      <c r="B44" s="2">
        <v>401</v>
      </c>
      <c r="C44" s="2">
        <v>389</v>
      </c>
      <c r="D44" s="2">
        <v>27</v>
      </c>
      <c r="E44" s="2">
        <v>124</v>
      </c>
      <c r="F44" s="2">
        <v>-116</v>
      </c>
      <c r="G44" s="2">
        <v>-99</v>
      </c>
      <c r="H44" s="2">
        <v>-97</v>
      </c>
      <c r="I44" s="2">
        <v>-259</v>
      </c>
      <c r="J44" s="2">
        <v>-315</v>
      </c>
      <c r="K44" s="2">
        <v>-224</v>
      </c>
      <c r="L44" s="2">
        <v>-53</v>
      </c>
      <c r="M44" s="2">
        <v>-471</v>
      </c>
      <c r="N44" s="2">
        <v>-654</v>
      </c>
      <c r="O44" s="2">
        <v>-98</v>
      </c>
      <c r="P44" s="2">
        <v>-60</v>
      </c>
      <c r="Q44" s="2">
        <v>210</v>
      </c>
      <c r="R44" s="2">
        <v>-90</v>
      </c>
      <c r="S44" s="2">
        <v>-133</v>
      </c>
      <c r="T44" s="2">
        <v>342</v>
      </c>
      <c r="U44" s="2">
        <v>166</v>
      </c>
      <c r="V44" s="2">
        <v>57</v>
      </c>
      <c r="W44" s="2">
        <v>15</v>
      </c>
      <c r="X44" s="2">
        <v>-421</v>
      </c>
      <c r="Y44" s="2">
        <v>-26</v>
      </c>
      <c r="Z44" s="2">
        <v>-503</v>
      </c>
      <c r="AA44" s="2">
        <v>-360</v>
      </c>
      <c r="AB44" s="2">
        <v>-391</v>
      </c>
      <c r="AC44" s="2">
        <v>-446</v>
      </c>
      <c r="AD44" s="2">
        <v>-355</v>
      </c>
      <c r="AE44" s="2">
        <v>-278</v>
      </c>
      <c r="AF44" s="2">
        <v>-200</v>
      </c>
      <c r="AG44" s="2">
        <v>-138</v>
      </c>
      <c r="AH44" s="2">
        <v>-79</v>
      </c>
      <c r="AI44" s="2">
        <v>-26</v>
      </c>
      <c r="AJ44" s="2">
        <v>22</v>
      </c>
      <c r="AK44" s="2">
        <v>77</v>
      </c>
      <c r="AL44" s="2">
        <v>129</v>
      </c>
      <c r="AM44" s="2">
        <v>185</v>
      </c>
      <c r="AN44" s="2">
        <v>244</v>
      </c>
      <c r="AO44" s="2">
        <v>306</v>
      </c>
      <c r="AP44" s="2">
        <v>274</v>
      </c>
      <c r="AQ44" s="2">
        <v>247</v>
      </c>
      <c r="AR44" s="2">
        <v>210</v>
      </c>
      <c r="AS44" s="2">
        <v>169</v>
      </c>
      <c r="AT44" s="2">
        <v>116</v>
      </c>
      <c r="AU44" s="2">
        <v>60</v>
      </c>
      <c r="AV44" s="2">
        <v>5</v>
      </c>
      <c r="AW44" s="2">
        <v>-63</v>
      </c>
      <c r="AX44" s="2">
        <v>-136</v>
      </c>
      <c r="AY44" s="2">
        <v>-212</v>
      </c>
      <c r="AZ44" s="2">
        <v>-288</v>
      </c>
      <c r="BA44" s="2">
        <v>-358</v>
      </c>
      <c r="BB44" s="2">
        <v>-419</v>
      </c>
      <c r="BC44" s="2">
        <v>-476</v>
      </c>
      <c r="BD44" s="2">
        <v>-523</v>
      </c>
      <c r="BE44" s="2">
        <v>-557</v>
      </c>
      <c r="BF44" s="2">
        <v>-590</v>
      </c>
      <c r="BG44" s="2">
        <v>-606</v>
      </c>
      <c r="BH44" s="2">
        <v>-616</v>
      </c>
      <c r="BI44" s="2">
        <v>-613</v>
      </c>
      <c r="BJ44" s="2">
        <v>-605</v>
      </c>
      <c r="BK44" s="2">
        <v>-588</v>
      </c>
      <c r="BL44" s="2">
        <v>-561</v>
      </c>
      <c r="BM44" s="2">
        <v>-527</v>
      </c>
      <c r="BN44" s="2">
        <v>-488</v>
      </c>
      <c r="BO44" s="2">
        <v>-442</v>
      </c>
      <c r="BP44" s="2">
        <v>-393</v>
      </c>
      <c r="BQ44" s="2">
        <v>-340</v>
      </c>
      <c r="BR44" s="2">
        <v>-287</v>
      </c>
      <c r="BS44" s="2">
        <v>-236</v>
      </c>
      <c r="BT44" s="2">
        <v>-187</v>
      </c>
      <c r="BU44" s="2">
        <v>-138</v>
      </c>
      <c r="BV44" s="2">
        <v>-91</v>
      </c>
      <c r="BW44" s="2">
        <v>-48</v>
      </c>
      <c r="BX44" s="2">
        <v>-6</v>
      </c>
      <c r="BY44" s="2">
        <v>29</v>
      </c>
      <c r="BZ44" s="2">
        <v>67</v>
      </c>
      <c r="CA44" s="2">
        <v>91</v>
      </c>
      <c r="CB44" s="2">
        <v>108</v>
      </c>
      <c r="CC44" s="2">
        <v>122</v>
      </c>
    </row>
    <row r="45" spans="1:82" x14ac:dyDescent="0.25">
      <c r="A45" s="2" t="str">
        <f>"Geboorten"</f>
        <v>Geboorten</v>
      </c>
      <c r="B45" s="2">
        <v>6292</v>
      </c>
      <c r="C45" s="2">
        <v>6176</v>
      </c>
      <c r="D45" s="2">
        <v>5958</v>
      </c>
      <c r="E45" s="2">
        <v>5713</v>
      </c>
      <c r="F45" s="2">
        <v>5578</v>
      </c>
      <c r="G45" s="2">
        <v>5720</v>
      </c>
      <c r="H45" s="2">
        <v>5646</v>
      </c>
      <c r="I45" s="2">
        <v>5510</v>
      </c>
      <c r="J45" s="2">
        <v>5553</v>
      </c>
      <c r="K45" s="2">
        <v>5633</v>
      </c>
      <c r="L45" s="2">
        <v>5753</v>
      </c>
      <c r="M45" s="2">
        <v>5384</v>
      </c>
      <c r="N45" s="2">
        <v>5439</v>
      </c>
      <c r="O45" s="2">
        <v>5472</v>
      </c>
      <c r="P45" s="2">
        <v>5677</v>
      </c>
      <c r="Q45" s="2">
        <v>5882</v>
      </c>
      <c r="R45" s="2">
        <v>5761</v>
      </c>
      <c r="S45" s="2">
        <v>5872</v>
      </c>
      <c r="T45" s="2">
        <v>6173</v>
      </c>
      <c r="U45" s="2">
        <v>6161</v>
      </c>
      <c r="V45" s="2">
        <v>6077</v>
      </c>
      <c r="W45" s="2">
        <v>6132</v>
      </c>
      <c r="X45" s="2">
        <v>5737</v>
      </c>
      <c r="Y45" s="2">
        <v>5851</v>
      </c>
      <c r="Z45" s="2">
        <v>5818</v>
      </c>
      <c r="AA45" s="2">
        <v>5694</v>
      </c>
      <c r="AB45" s="2">
        <v>5733</v>
      </c>
      <c r="AC45" s="2">
        <v>5709</v>
      </c>
      <c r="AD45" s="2">
        <v>5773</v>
      </c>
      <c r="AE45" s="2">
        <v>5826</v>
      </c>
      <c r="AF45" s="2">
        <v>5873</v>
      </c>
      <c r="AG45" s="2">
        <v>5911</v>
      </c>
      <c r="AH45" s="2">
        <v>5942</v>
      </c>
      <c r="AI45" s="2">
        <v>5969</v>
      </c>
      <c r="AJ45" s="2">
        <v>5996</v>
      </c>
      <c r="AK45" s="2">
        <v>6031</v>
      </c>
      <c r="AL45" s="2">
        <v>6071</v>
      </c>
      <c r="AM45" s="2">
        <v>6122</v>
      </c>
      <c r="AN45" s="2">
        <v>6184</v>
      </c>
      <c r="AO45" s="2">
        <v>6261</v>
      </c>
      <c r="AP45" s="2">
        <v>6254</v>
      </c>
      <c r="AQ45" s="2">
        <v>6256</v>
      </c>
      <c r="AR45" s="2">
        <v>6261</v>
      </c>
      <c r="AS45" s="2">
        <v>6270</v>
      </c>
      <c r="AT45" s="2">
        <v>6276</v>
      </c>
      <c r="AU45" s="2">
        <v>6286</v>
      </c>
      <c r="AV45" s="2">
        <v>6299</v>
      </c>
      <c r="AW45" s="2">
        <v>6304</v>
      </c>
      <c r="AX45" s="2">
        <v>6305</v>
      </c>
      <c r="AY45" s="2">
        <v>6297</v>
      </c>
      <c r="AZ45" s="2">
        <v>6288</v>
      </c>
      <c r="BA45" s="2">
        <v>6278</v>
      </c>
      <c r="BB45" s="2">
        <v>6268</v>
      </c>
      <c r="BC45" s="2">
        <v>6258</v>
      </c>
      <c r="BD45" s="2">
        <v>6251</v>
      </c>
      <c r="BE45" s="2">
        <v>6250</v>
      </c>
      <c r="BF45" s="2">
        <v>6249</v>
      </c>
      <c r="BG45" s="2">
        <v>6256</v>
      </c>
      <c r="BH45" s="2">
        <v>6265</v>
      </c>
      <c r="BI45" s="2">
        <v>6281</v>
      </c>
      <c r="BJ45" s="2">
        <v>6298</v>
      </c>
      <c r="BK45" s="2">
        <v>6317</v>
      </c>
      <c r="BL45" s="2">
        <v>6339</v>
      </c>
      <c r="BM45" s="2">
        <v>6363</v>
      </c>
      <c r="BN45" s="2">
        <v>6389</v>
      </c>
      <c r="BO45" s="2">
        <v>6416</v>
      </c>
      <c r="BP45" s="2">
        <v>6442</v>
      </c>
      <c r="BQ45" s="2">
        <v>6468</v>
      </c>
      <c r="BR45" s="2">
        <v>6490</v>
      </c>
      <c r="BS45" s="2">
        <v>6508</v>
      </c>
      <c r="BT45" s="2">
        <v>6528</v>
      </c>
      <c r="BU45" s="2">
        <v>6542</v>
      </c>
      <c r="BV45" s="2">
        <v>6555</v>
      </c>
      <c r="BW45" s="2">
        <v>6565</v>
      </c>
      <c r="BX45" s="2">
        <v>6572</v>
      </c>
      <c r="BY45" s="2">
        <v>6579</v>
      </c>
      <c r="BZ45" s="2">
        <v>6586</v>
      </c>
      <c r="CA45" s="2">
        <v>6589</v>
      </c>
      <c r="CB45" s="2">
        <v>6590</v>
      </c>
      <c r="CC45" s="2">
        <v>6593</v>
      </c>
    </row>
    <row r="46" spans="1:82" x14ac:dyDescent="0.25">
      <c r="A46" s="2" t="str">
        <f>"Overlijdens"</f>
        <v>Overlijdens</v>
      </c>
      <c r="B46" s="2">
        <v>5891</v>
      </c>
      <c r="C46" s="2">
        <v>5787</v>
      </c>
      <c r="D46" s="2">
        <v>5931</v>
      </c>
      <c r="E46" s="2">
        <v>5589</v>
      </c>
      <c r="F46" s="2">
        <v>5694</v>
      </c>
      <c r="G46" s="2">
        <v>5819</v>
      </c>
      <c r="H46" s="2">
        <v>5743</v>
      </c>
      <c r="I46" s="2">
        <v>5769</v>
      </c>
      <c r="J46" s="2">
        <v>5868</v>
      </c>
      <c r="K46" s="2">
        <v>5857</v>
      </c>
      <c r="L46" s="2">
        <v>5806</v>
      </c>
      <c r="M46" s="2">
        <v>5855</v>
      </c>
      <c r="N46" s="2">
        <v>6093</v>
      </c>
      <c r="O46" s="2">
        <v>5570</v>
      </c>
      <c r="P46" s="2">
        <v>5737</v>
      </c>
      <c r="Q46" s="2">
        <v>5672</v>
      </c>
      <c r="R46" s="2">
        <v>5851</v>
      </c>
      <c r="S46" s="2">
        <v>6005</v>
      </c>
      <c r="T46" s="2">
        <v>5831</v>
      </c>
      <c r="U46" s="2">
        <v>5995</v>
      </c>
      <c r="V46" s="2">
        <v>6020</v>
      </c>
      <c r="W46" s="2">
        <v>6117</v>
      </c>
      <c r="X46" s="2">
        <v>6158</v>
      </c>
      <c r="Y46" s="2">
        <v>5877</v>
      </c>
      <c r="Z46" s="2">
        <v>6321</v>
      </c>
      <c r="AA46" s="2">
        <v>6054</v>
      </c>
      <c r="AB46" s="2">
        <v>6124</v>
      </c>
      <c r="AC46" s="2">
        <v>6155</v>
      </c>
      <c r="AD46" s="2">
        <v>6128</v>
      </c>
      <c r="AE46" s="2">
        <v>6104</v>
      </c>
      <c r="AF46" s="2">
        <v>6073</v>
      </c>
      <c r="AG46" s="2">
        <v>6049</v>
      </c>
      <c r="AH46" s="2">
        <v>6021</v>
      </c>
      <c r="AI46" s="2">
        <v>5995</v>
      </c>
      <c r="AJ46" s="2">
        <v>5974</v>
      </c>
      <c r="AK46" s="2">
        <v>5954</v>
      </c>
      <c r="AL46" s="2">
        <v>5942</v>
      </c>
      <c r="AM46" s="2">
        <v>5937</v>
      </c>
      <c r="AN46" s="2">
        <v>5940</v>
      </c>
      <c r="AO46" s="2">
        <v>5955</v>
      </c>
      <c r="AP46" s="2">
        <v>5980</v>
      </c>
      <c r="AQ46" s="2">
        <v>6009</v>
      </c>
      <c r="AR46" s="2">
        <v>6051</v>
      </c>
      <c r="AS46" s="2">
        <v>6101</v>
      </c>
      <c r="AT46" s="2">
        <v>6160</v>
      </c>
      <c r="AU46" s="2">
        <v>6226</v>
      </c>
      <c r="AV46" s="2">
        <v>6294</v>
      </c>
      <c r="AW46" s="2">
        <v>6367</v>
      </c>
      <c r="AX46" s="2">
        <v>6441</v>
      </c>
      <c r="AY46" s="2">
        <v>6509</v>
      </c>
      <c r="AZ46" s="2">
        <v>6576</v>
      </c>
      <c r="BA46" s="2">
        <v>6636</v>
      </c>
      <c r="BB46" s="2">
        <v>6687</v>
      </c>
      <c r="BC46" s="2">
        <v>6734</v>
      </c>
      <c r="BD46" s="2">
        <v>6774</v>
      </c>
      <c r="BE46" s="2">
        <v>6807</v>
      </c>
      <c r="BF46" s="2">
        <v>6839</v>
      </c>
      <c r="BG46" s="2">
        <v>6862</v>
      </c>
      <c r="BH46" s="2">
        <v>6881</v>
      </c>
      <c r="BI46" s="2">
        <v>6894</v>
      </c>
      <c r="BJ46" s="2">
        <v>6903</v>
      </c>
      <c r="BK46" s="2">
        <v>6905</v>
      </c>
      <c r="BL46" s="2">
        <v>6900</v>
      </c>
      <c r="BM46" s="2">
        <v>6890</v>
      </c>
      <c r="BN46" s="2">
        <v>6877</v>
      </c>
      <c r="BO46" s="2">
        <v>6858</v>
      </c>
      <c r="BP46" s="2">
        <v>6835</v>
      </c>
      <c r="BQ46" s="2">
        <v>6808</v>
      </c>
      <c r="BR46" s="2">
        <v>6777</v>
      </c>
      <c r="BS46" s="2">
        <v>6744</v>
      </c>
      <c r="BT46" s="2">
        <v>6715</v>
      </c>
      <c r="BU46" s="2">
        <v>6680</v>
      </c>
      <c r="BV46" s="2">
        <v>6646</v>
      </c>
      <c r="BW46" s="2">
        <v>6613</v>
      </c>
      <c r="BX46" s="2">
        <v>6578</v>
      </c>
      <c r="BY46" s="2">
        <v>6550</v>
      </c>
      <c r="BZ46" s="2">
        <v>6519</v>
      </c>
      <c r="CA46" s="2">
        <v>6498</v>
      </c>
      <c r="CB46" s="2">
        <v>6482</v>
      </c>
      <c r="CC46" s="2">
        <v>6471</v>
      </c>
    </row>
    <row r="47" spans="1:82" x14ac:dyDescent="0.25">
      <c r="A47" s="2" t="str">
        <f>"Intern migratiesaldo"</f>
        <v>Intern migratiesaldo</v>
      </c>
      <c r="B47" s="2">
        <v>565</v>
      </c>
      <c r="C47" s="2">
        <v>557</v>
      </c>
      <c r="D47" s="2">
        <v>219</v>
      </c>
      <c r="E47" s="2">
        <v>288</v>
      </c>
      <c r="F47" s="2">
        <v>99</v>
      </c>
      <c r="G47" s="2">
        <v>166</v>
      </c>
      <c r="H47" s="2">
        <v>-61</v>
      </c>
      <c r="I47" s="2">
        <v>-230</v>
      </c>
      <c r="J47" s="2">
        <v>-236</v>
      </c>
      <c r="K47" s="2">
        <v>-250</v>
      </c>
      <c r="L47" s="2">
        <v>69</v>
      </c>
      <c r="M47" s="2">
        <v>169</v>
      </c>
      <c r="N47" s="2">
        <v>421</v>
      </c>
      <c r="O47" s="2">
        <v>462</v>
      </c>
      <c r="P47" s="2">
        <v>549</v>
      </c>
      <c r="Q47" s="2">
        <v>256</v>
      </c>
      <c r="R47" s="2">
        <v>446</v>
      </c>
      <c r="S47" s="2">
        <v>331</v>
      </c>
      <c r="T47" s="2">
        <v>551</v>
      </c>
      <c r="U47" s="2">
        <v>575</v>
      </c>
      <c r="V47" s="2">
        <v>358</v>
      </c>
      <c r="W47" s="2">
        <v>454</v>
      </c>
      <c r="X47" s="2">
        <v>495</v>
      </c>
      <c r="Y47" s="2">
        <v>178</v>
      </c>
      <c r="Z47" s="2">
        <v>239</v>
      </c>
      <c r="AA47" s="2">
        <v>35</v>
      </c>
      <c r="AB47" s="2">
        <v>90</v>
      </c>
      <c r="AC47" s="2">
        <v>133</v>
      </c>
      <c r="AD47" s="2">
        <v>133</v>
      </c>
      <c r="AE47" s="2">
        <v>132</v>
      </c>
      <c r="AF47" s="2">
        <v>146</v>
      </c>
      <c r="AG47" s="2">
        <v>148</v>
      </c>
      <c r="AH47" s="2">
        <v>151</v>
      </c>
      <c r="AI47" s="2">
        <v>154</v>
      </c>
      <c r="AJ47" s="2">
        <v>152</v>
      </c>
      <c r="AK47" s="2">
        <v>155</v>
      </c>
      <c r="AL47" s="2">
        <v>164</v>
      </c>
      <c r="AM47" s="2">
        <v>163</v>
      </c>
      <c r="AN47" s="2">
        <v>164</v>
      </c>
      <c r="AO47" s="2">
        <v>167</v>
      </c>
      <c r="AP47" s="2">
        <v>170</v>
      </c>
      <c r="AQ47" s="2">
        <v>169</v>
      </c>
      <c r="AR47" s="2">
        <v>165</v>
      </c>
      <c r="AS47" s="2">
        <v>168</v>
      </c>
      <c r="AT47" s="2">
        <v>170</v>
      </c>
      <c r="AU47" s="2">
        <v>178</v>
      </c>
      <c r="AV47" s="2">
        <v>182</v>
      </c>
      <c r="AW47" s="2">
        <v>191</v>
      </c>
      <c r="AX47" s="2">
        <v>190</v>
      </c>
      <c r="AY47" s="2">
        <v>201</v>
      </c>
      <c r="AZ47" s="2">
        <v>200</v>
      </c>
      <c r="BA47" s="2">
        <v>196</v>
      </c>
      <c r="BB47" s="2">
        <v>202</v>
      </c>
      <c r="BC47" s="2">
        <v>207</v>
      </c>
      <c r="BD47" s="2">
        <v>205</v>
      </c>
      <c r="BE47" s="2">
        <v>211</v>
      </c>
      <c r="BF47" s="2">
        <v>205</v>
      </c>
      <c r="BG47" s="2">
        <v>210</v>
      </c>
      <c r="BH47" s="2">
        <v>202</v>
      </c>
      <c r="BI47" s="2">
        <v>202</v>
      </c>
      <c r="BJ47" s="2">
        <v>213</v>
      </c>
      <c r="BK47" s="2">
        <v>208</v>
      </c>
      <c r="BL47" s="2">
        <v>203</v>
      </c>
      <c r="BM47" s="2">
        <v>205</v>
      </c>
      <c r="BN47" s="2">
        <v>213</v>
      </c>
      <c r="BO47" s="2">
        <v>211</v>
      </c>
      <c r="BP47" s="2">
        <v>213</v>
      </c>
      <c r="BQ47" s="2">
        <v>211</v>
      </c>
      <c r="BR47" s="2">
        <v>218</v>
      </c>
      <c r="BS47" s="2">
        <v>207</v>
      </c>
      <c r="BT47" s="2">
        <v>208</v>
      </c>
      <c r="BU47" s="2">
        <v>213</v>
      </c>
      <c r="BV47" s="2">
        <v>207</v>
      </c>
      <c r="BW47" s="2">
        <v>212</v>
      </c>
      <c r="BX47" s="2">
        <v>213</v>
      </c>
      <c r="BY47" s="2">
        <v>219</v>
      </c>
      <c r="BZ47" s="2">
        <v>222</v>
      </c>
      <c r="CA47" s="2">
        <v>215</v>
      </c>
      <c r="CB47" s="2">
        <v>221</v>
      </c>
      <c r="CC47" s="2">
        <v>230</v>
      </c>
    </row>
    <row r="48" spans="1:82" x14ac:dyDescent="0.25">
      <c r="A48" s="2" t="str">
        <f>"Interne immigratie"</f>
        <v>Interne immigratie</v>
      </c>
      <c r="B48" s="2">
        <v>3259</v>
      </c>
      <c r="C48" s="2">
        <v>3528</v>
      </c>
      <c r="D48" s="2">
        <v>3325</v>
      </c>
      <c r="E48" s="2">
        <v>3495</v>
      </c>
      <c r="F48" s="2">
        <v>3385</v>
      </c>
      <c r="G48" s="2">
        <v>3387</v>
      </c>
      <c r="H48" s="2">
        <v>3306</v>
      </c>
      <c r="I48" s="2">
        <v>3214</v>
      </c>
      <c r="J48" s="2">
        <v>3242</v>
      </c>
      <c r="K48" s="2">
        <v>3197</v>
      </c>
      <c r="L48" s="2">
        <v>3402</v>
      </c>
      <c r="M48" s="2">
        <v>3521</v>
      </c>
      <c r="N48" s="2">
        <v>3881</v>
      </c>
      <c r="O48" s="2">
        <v>3757</v>
      </c>
      <c r="P48" s="2">
        <v>3937</v>
      </c>
      <c r="Q48" s="2">
        <v>3857</v>
      </c>
      <c r="R48" s="2">
        <v>3938</v>
      </c>
      <c r="S48" s="2">
        <v>4137</v>
      </c>
      <c r="T48" s="2">
        <v>4353</v>
      </c>
      <c r="U48" s="2">
        <v>4783</v>
      </c>
      <c r="V48" s="2">
        <v>4419</v>
      </c>
      <c r="W48" s="2">
        <v>4395</v>
      </c>
      <c r="X48" s="2">
        <v>4501</v>
      </c>
      <c r="Y48" s="2">
        <v>4371</v>
      </c>
      <c r="Z48" s="2">
        <v>4617</v>
      </c>
      <c r="AA48" s="2">
        <v>4552</v>
      </c>
      <c r="AB48" s="2">
        <v>4510</v>
      </c>
      <c r="AC48" s="2">
        <v>4538</v>
      </c>
      <c r="AD48" s="2">
        <v>4547</v>
      </c>
      <c r="AE48" s="2">
        <v>4557</v>
      </c>
      <c r="AF48" s="2">
        <v>4580</v>
      </c>
      <c r="AG48" s="2">
        <v>4593</v>
      </c>
      <c r="AH48" s="2">
        <v>4610</v>
      </c>
      <c r="AI48" s="2">
        <v>4615</v>
      </c>
      <c r="AJ48" s="2">
        <v>4626</v>
      </c>
      <c r="AK48" s="2">
        <v>4630</v>
      </c>
      <c r="AL48" s="2">
        <v>4644</v>
      </c>
      <c r="AM48" s="2">
        <v>4650</v>
      </c>
      <c r="AN48" s="2">
        <v>4663</v>
      </c>
      <c r="AO48" s="2">
        <v>4677</v>
      </c>
      <c r="AP48" s="2">
        <v>4688</v>
      </c>
      <c r="AQ48" s="2">
        <v>4699</v>
      </c>
      <c r="AR48" s="2">
        <v>4712</v>
      </c>
      <c r="AS48" s="2">
        <v>4728</v>
      </c>
      <c r="AT48" s="2">
        <v>4737</v>
      </c>
      <c r="AU48" s="2">
        <v>4746</v>
      </c>
      <c r="AV48" s="2">
        <v>4752</v>
      </c>
      <c r="AW48" s="2">
        <v>4761</v>
      </c>
      <c r="AX48" s="2">
        <v>4768</v>
      </c>
      <c r="AY48" s="2">
        <v>4776</v>
      </c>
      <c r="AZ48" s="2">
        <v>4777</v>
      </c>
      <c r="BA48" s="2">
        <v>4777</v>
      </c>
      <c r="BB48" s="2">
        <v>4787</v>
      </c>
      <c r="BC48" s="2">
        <v>4792</v>
      </c>
      <c r="BD48" s="2">
        <v>4794</v>
      </c>
      <c r="BE48" s="2">
        <v>4807</v>
      </c>
      <c r="BF48" s="2">
        <v>4813</v>
      </c>
      <c r="BG48" s="2">
        <v>4826</v>
      </c>
      <c r="BH48" s="2">
        <v>4833</v>
      </c>
      <c r="BI48" s="2">
        <v>4841</v>
      </c>
      <c r="BJ48" s="2">
        <v>4859</v>
      </c>
      <c r="BK48" s="2">
        <v>4872</v>
      </c>
      <c r="BL48" s="2">
        <v>4887</v>
      </c>
      <c r="BM48" s="2">
        <v>4898</v>
      </c>
      <c r="BN48" s="2">
        <v>4917</v>
      </c>
      <c r="BO48" s="2">
        <v>4928</v>
      </c>
      <c r="BP48" s="2">
        <v>4939</v>
      </c>
      <c r="BQ48" s="2">
        <v>4949</v>
      </c>
      <c r="BR48" s="2">
        <v>4963</v>
      </c>
      <c r="BS48" s="2">
        <v>4969</v>
      </c>
      <c r="BT48" s="2">
        <v>4979</v>
      </c>
      <c r="BU48" s="2">
        <v>4990</v>
      </c>
      <c r="BV48" s="2">
        <v>4995</v>
      </c>
      <c r="BW48" s="2">
        <v>5006</v>
      </c>
      <c r="BX48" s="2">
        <v>5016</v>
      </c>
      <c r="BY48" s="2">
        <v>5029</v>
      </c>
      <c r="BZ48" s="2">
        <v>5037</v>
      </c>
      <c r="CA48" s="2">
        <v>5040</v>
      </c>
      <c r="CB48" s="2">
        <v>5052</v>
      </c>
      <c r="CC48" s="2">
        <v>5066</v>
      </c>
    </row>
    <row r="49" spans="1:81" x14ac:dyDescent="0.25">
      <c r="A49" s="2" t="str">
        <f>"Interne emigratie"</f>
        <v>Interne emigratie</v>
      </c>
      <c r="B49" s="2">
        <v>2694</v>
      </c>
      <c r="C49" s="2">
        <v>2971</v>
      </c>
      <c r="D49" s="2">
        <v>3106</v>
      </c>
      <c r="E49" s="2">
        <v>3207</v>
      </c>
      <c r="F49" s="2">
        <v>3286</v>
      </c>
      <c r="G49" s="2">
        <v>3221</v>
      </c>
      <c r="H49" s="2">
        <v>3367</v>
      </c>
      <c r="I49" s="2">
        <v>3444</v>
      </c>
      <c r="J49" s="2">
        <v>3478</v>
      </c>
      <c r="K49" s="2">
        <v>3447</v>
      </c>
      <c r="L49" s="2">
        <v>3333</v>
      </c>
      <c r="M49" s="2">
        <v>3352</v>
      </c>
      <c r="N49" s="2">
        <v>3460</v>
      </c>
      <c r="O49" s="2">
        <v>3295</v>
      </c>
      <c r="P49" s="2">
        <v>3388</v>
      </c>
      <c r="Q49" s="2">
        <v>3601</v>
      </c>
      <c r="R49" s="2">
        <v>3492</v>
      </c>
      <c r="S49" s="2">
        <v>3806</v>
      </c>
      <c r="T49" s="2">
        <v>3802</v>
      </c>
      <c r="U49" s="2">
        <v>4208</v>
      </c>
      <c r="V49" s="2">
        <v>4061</v>
      </c>
      <c r="W49" s="2">
        <v>3941</v>
      </c>
      <c r="X49" s="2">
        <v>4006</v>
      </c>
      <c r="Y49" s="2">
        <v>4193</v>
      </c>
      <c r="Z49" s="2">
        <v>4378</v>
      </c>
      <c r="AA49" s="2">
        <v>4517</v>
      </c>
      <c r="AB49" s="2">
        <v>4420</v>
      </c>
      <c r="AC49" s="2">
        <v>4405</v>
      </c>
      <c r="AD49" s="2">
        <v>4414</v>
      </c>
      <c r="AE49" s="2">
        <v>4425</v>
      </c>
      <c r="AF49" s="2">
        <v>4434</v>
      </c>
      <c r="AG49" s="2">
        <v>4445</v>
      </c>
      <c r="AH49" s="2">
        <v>4459</v>
      </c>
      <c r="AI49" s="2">
        <v>4461</v>
      </c>
      <c r="AJ49" s="2">
        <v>4474</v>
      </c>
      <c r="AK49" s="2">
        <v>4475</v>
      </c>
      <c r="AL49" s="2">
        <v>4480</v>
      </c>
      <c r="AM49" s="2">
        <v>4487</v>
      </c>
      <c r="AN49" s="2">
        <v>4499</v>
      </c>
      <c r="AO49" s="2">
        <v>4510</v>
      </c>
      <c r="AP49" s="2">
        <v>4518</v>
      </c>
      <c r="AQ49" s="2">
        <v>4530</v>
      </c>
      <c r="AR49" s="2">
        <v>4547</v>
      </c>
      <c r="AS49" s="2">
        <v>4560</v>
      </c>
      <c r="AT49" s="2">
        <v>4567</v>
      </c>
      <c r="AU49" s="2">
        <v>4568</v>
      </c>
      <c r="AV49" s="2">
        <v>4570</v>
      </c>
      <c r="AW49" s="2">
        <v>4570</v>
      </c>
      <c r="AX49" s="2">
        <v>4578</v>
      </c>
      <c r="AY49" s="2">
        <v>4575</v>
      </c>
      <c r="AZ49" s="2">
        <v>4577</v>
      </c>
      <c r="BA49" s="2">
        <v>4581</v>
      </c>
      <c r="BB49" s="2">
        <v>4585</v>
      </c>
      <c r="BC49" s="2">
        <v>4585</v>
      </c>
      <c r="BD49" s="2">
        <v>4589</v>
      </c>
      <c r="BE49" s="2">
        <v>4596</v>
      </c>
      <c r="BF49" s="2">
        <v>4608</v>
      </c>
      <c r="BG49" s="2">
        <v>4616</v>
      </c>
      <c r="BH49" s="2">
        <v>4631</v>
      </c>
      <c r="BI49" s="2">
        <v>4639</v>
      </c>
      <c r="BJ49" s="2">
        <v>4646</v>
      </c>
      <c r="BK49" s="2">
        <v>4664</v>
      </c>
      <c r="BL49" s="2">
        <v>4684</v>
      </c>
      <c r="BM49" s="2">
        <v>4693</v>
      </c>
      <c r="BN49" s="2">
        <v>4704</v>
      </c>
      <c r="BO49" s="2">
        <v>4717</v>
      </c>
      <c r="BP49" s="2">
        <v>4726</v>
      </c>
      <c r="BQ49" s="2">
        <v>4738</v>
      </c>
      <c r="BR49" s="2">
        <v>4745</v>
      </c>
      <c r="BS49" s="2">
        <v>4762</v>
      </c>
      <c r="BT49" s="2">
        <v>4771</v>
      </c>
      <c r="BU49" s="2">
        <v>4777</v>
      </c>
      <c r="BV49" s="2">
        <v>4788</v>
      </c>
      <c r="BW49" s="2">
        <v>4794</v>
      </c>
      <c r="BX49" s="2">
        <v>4803</v>
      </c>
      <c r="BY49" s="2">
        <v>4810</v>
      </c>
      <c r="BZ49" s="2">
        <v>4815</v>
      </c>
      <c r="CA49" s="2">
        <v>4825</v>
      </c>
      <c r="CB49" s="2">
        <v>4831</v>
      </c>
      <c r="CC49" s="2">
        <v>4836</v>
      </c>
    </row>
    <row r="50" spans="1:81" x14ac:dyDescent="0.25">
      <c r="A50" s="2" t="str">
        <f>"Extern migratiesaldo"</f>
        <v>Extern migratiesaldo</v>
      </c>
      <c r="B50" s="2">
        <v>1193</v>
      </c>
      <c r="C50" s="2">
        <v>1508</v>
      </c>
      <c r="D50" s="2">
        <v>1261</v>
      </c>
      <c r="E50" s="2">
        <v>382</v>
      </c>
      <c r="F50" s="2">
        <v>954</v>
      </c>
      <c r="G50" s="2">
        <v>296</v>
      </c>
      <c r="H50" s="2">
        <v>516</v>
      </c>
      <c r="I50" s="2">
        <v>553</v>
      </c>
      <c r="J50" s="2">
        <v>804</v>
      </c>
      <c r="K50" s="2">
        <v>709</v>
      </c>
      <c r="L50" s="2">
        <v>1722</v>
      </c>
      <c r="M50" s="2">
        <v>950</v>
      </c>
      <c r="N50" s="2">
        <v>1689</v>
      </c>
      <c r="O50" s="2">
        <v>1693</v>
      </c>
      <c r="P50" s="2">
        <v>2546</v>
      </c>
      <c r="Q50" s="2">
        <v>2828</v>
      </c>
      <c r="R50" s="2">
        <v>2374</v>
      </c>
      <c r="S50" s="2">
        <v>2676</v>
      </c>
      <c r="T50" s="2">
        <v>2935</v>
      </c>
      <c r="U50" s="2">
        <v>3510</v>
      </c>
      <c r="V50" s="2">
        <v>2404</v>
      </c>
      <c r="W50" s="2">
        <v>1449</v>
      </c>
      <c r="X50" s="2">
        <v>1447</v>
      </c>
      <c r="Y50" s="2">
        <v>1239</v>
      </c>
      <c r="Z50" s="2">
        <v>1950</v>
      </c>
      <c r="AA50" s="2">
        <v>1660</v>
      </c>
      <c r="AB50" s="2">
        <v>1600</v>
      </c>
      <c r="AC50" s="2">
        <v>1739</v>
      </c>
      <c r="AD50" s="2">
        <v>1744</v>
      </c>
      <c r="AE50" s="2">
        <v>1751</v>
      </c>
      <c r="AF50" s="2">
        <v>1588</v>
      </c>
      <c r="AG50" s="2">
        <v>1431</v>
      </c>
      <c r="AH50" s="2">
        <v>1287</v>
      </c>
      <c r="AI50" s="2">
        <v>1154</v>
      </c>
      <c r="AJ50" s="2">
        <v>1029</v>
      </c>
      <c r="AK50" s="2">
        <v>918</v>
      </c>
      <c r="AL50" s="2">
        <v>903</v>
      </c>
      <c r="AM50" s="2">
        <v>887</v>
      </c>
      <c r="AN50" s="2">
        <v>872</v>
      </c>
      <c r="AO50" s="2">
        <v>862</v>
      </c>
      <c r="AP50" s="2">
        <v>888</v>
      </c>
      <c r="AQ50" s="2">
        <v>914</v>
      </c>
      <c r="AR50" s="2">
        <v>941</v>
      </c>
      <c r="AS50" s="2">
        <v>962</v>
      </c>
      <c r="AT50" s="2">
        <v>986</v>
      </c>
      <c r="AU50" s="2">
        <v>978</v>
      </c>
      <c r="AV50" s="2">
        <v>977</v>
      </c>
      <c r="AW50" s="2">
        <v>969</v>
      </c>
      <c r="AX50" s="2">
        <v>967</v>
      </c>
      <c r="AY50" s="2">
        <v>968</v>
      </c>
      <c r="AZ50" s="2">
        <v>965</v>
      </c>
      <c r="BA50" s="2">
        <v>960</v>
      </c>
      <c r="BB50" s="2">
        <v>960</v>
      </c>
      <c r="BC50" s="2">
        <v>960</v>
      </c>
      <c r="BD50" s="2">
        <v>960</v>
      </c>
      <c r="BE50" s="2">
        <v>958</v>
      </c>
      <c r="BF50" s="2">
        <v>956</v>
      </c>
      <c r="BG50" s="2">
        <v>956</v>
      </c>
      <c r="BH50" s="2">
        <v>955</v>
      </c>
      <c r="BI50" s="2">
        <v>951</v>
      </c>
      <c r="BJ50" s="2">
        <v>948</v>
      </c>
      <c r="BK50" s="2">
        <v>948</v>
      </c>
      <c r="BL50" s="2">
        <v>948</v>
      </c>
      <c r="BM50" s="2">
        <v>945</v>
      </c>
      <c r="BN50" s="2">
        <v>942</v>
      </c>
      <c r="BO50" s="2">
        <v>944</v>
      </c>
      <c r="BP50" s="2">
        <v>942</v>
      </c>
      <c r="BQ50" s="2">
        <v>940</v>
      </c>
      <c r="BR50" s="2">
        <v>938</v>
      </c>
      <c r="BS50" s="2">
        <v>939</v>
      </c>
      <c r="BT50" s="2">
        <v>933</v>
      </c>
      <c r="BU50" s="2">
        <v>931</v>
      </c>
      <c r="BV50" s="2">
        <v>931</v>
      </c>
      <c r="BW50" s="2">
        <v>928</v>
      </c>
      <c r="BX50" s="2">
        <v>927</v>
      </c>
      <c r="BY50" s="2">
        <v>925</v>
      </c>
      <c r="BZ50" s="2">
        <v>922</v>
      </c>
      <c r="CA50" s="2">
        <v>924</v>
      </c>
      <c r="CB50" s="2">
        <v>922</v>
      </c>
      <c r="CC50" s="2">
        <v>922</v>
      </c>
    </row>
    <row r="51" spans="1:81" x14ac:dyDescent="0.25">
      <c r="A51" s="2" t="str">
        <f>"Externe immigratie"</f>
        <v>Externe immigratie</v>
      </c>
      <c r="B51" s="2">
        <v>3422</v>
      </c>
      <c r="C51" s="2">
        <v>3589</v>
      </c>
      <c r="D51" s="2">
        <v>3489</v>
      </c>
      <c r="E51" s="2">
        <v>3631</v>
      </c>
      <c r="F51" s="2">
        <v>3382</v>
      </c>
      <c r="G51" s="2">
        <v>2995</v>
      </c>
      <c r="H51" s="2">
        <v>2901</v>
      </c>
      <c r="I51" s="2">
        <v>3238</v>
      </c>
      <c r="J51" s="2">
        <v>3595</v>
      </c>
      <c r="K51" s="2">
        <v>3631</v>
      </c>
      <c r="L51" s="2">
        <v>4571</v>
      </c>
      <c r="M51" s="2">
        <v>4289</v>
      </c>
      <c r="N51" s="2">
        <v>4357</v>
      </c>
      <c r="O51" s="2">
        <v>4941</v>
      </c>
      <c r="P51" s="2">
        <v>5719</v>
      </c>
      <c r="Q51" s="2">
        <v>5803</v>
      </c>
      <c r="R51" s="2">
        <v>5716</v>
      </c>
      <c r="S51" s="2">
        <v>6207</v>
      </c>
      <c r="T51" s="2">
        <v>6722</v>
      </c>
      <c r="U51" s="2">
        <v>6495</v>
      </c>
      <c r="V51" s="2">
        <v>5940</v>
      </c>
      <c r="W51" s="2">
        <v>5174</v>
      </c>
      <c r="X51" s="2">
        <v>5341</v>
      </c>
      <c r="Y51" s="2">
        <v>5361</v>
      </c>
      <c r="Z51" s="2">
        <v>5732</v>
      </c>
      <c r="AA51" s="2">
        <v>5578</v>
      </c>
      <c r="AB51" s="2">
        <v>5508</v>
      </c>
      <c r="AC51" s="2">
        <v>5781</v>
      </c>
      <c r="AD51" s="2">
        <v>5877</v>
      </c>
      <c r="AE51" s="2">
        <v>5980</v>
      </c>
      <c r="AF51" s="2">
        <v>5910</v>
      </c>
      <c r="AG51" s="2">
        <v>5841</v>
      </c>
      <c r="AH51" s="2">
        <v>5772</v>
      </c>
      <c r="AI51" s="2">
        <v>5705</v>
      </c>
      <c r="AJ51" s="2">
        <v>5640</v>
      </c>
      <c r="AK51" s="2">
        <v>5584</v>
      </c>
      <c r="AL51" s="2">
        <v>5529</v>
      </c>
      <c r="AM51" s="2">
        <v>5471</v>
      </c>
      <c r="AN51" s="2">
        <v>5419</v>
      </c>
      <c r="AO51" s="2">
        <v>5365</v>
      </c>
      <c r="AP51" s="2">
        <v>5359</v>
      </c>
      <c r="AQ51" s="2">
        <v>5358</v>
      </c>
      <c r="AR51" s="2">
        <v>5354</v>
      </c>
      <c r="AS51" s="2">
        <v>5350</v>
      </c>
      <c r="AT51" s="2">
        <v>5348</v>
      </c>
      <c r="AU51" s="2">
        <v>5347</v>
      </c>
      <c r="AV51" s="2">
        <v>5348</v>
      </c>
      <c r="AW51" s="2">
        <v>5345</v>
      </c>
      <c r="AX51" s="2">
        <v>5344</v>
      </c>
      <c r="AY51" s="2">
        <v>5343</v>
      </c>
      <c r="AZ51" s="2">
        <v>5347</v>
      </c>
      <c r="BA51" s="2">
        <v>5347</v>
      </c>
      <c r="BB51" s="2">
        <v>5350</v>
      </c>
      <c r="BC51" s="2">
        <v>5355</v>
      </c>
      <c r="BD51" s="2">
        <v>5359</v>
      </c>
      <c r="BE51" s="2">
        <v>5363</v>
      </c>
      <c r="BF51" s="2">
        <v>5370</v>
      </c>
      <c r="BG51" s="2">
        <v>5377</v>
      </c>
      <c r="BH51" s="2">
        <v>5386</v>
      </c>
      <c r="BI51" s="2">
        <v>5391</v>
      </c>
      <c r="BJ51" s="2">
        <v>5399</v>
      </c>
      <c r="BK51" s="2">
        <v>5408</v>
      </c>
      <c r="BL51" s="2">
        <v>5416</v>
      </c>
      <c r="BM51" s="2">
        <v>5423</v>
      </c>
      <c r="BN51" s="2">
        <v>5431</v>
      </c>
      <c r="BO51" s="2">
        <v>5440</v>
      </c>
      <c r="BP51" s="2">
        <v>5448</v>
      </c>
      <c r="BQ51" s="2">
        <v>5454</v>
      </c>
      <c r="BR51" s="2">
        <v>5461</v>
      </c>
      <c r="BS51" s="2">
        <v>5470</v>
      </c>
      <c r="BT51" s="2">
        <v>5472</v>
      </c>
      <c r="BU51" s="2">
        <v>5480</v>
      </c>
      <c r="BV51" s="2">
        <v>5486</v>
      </c>
      <c r="BW51" s="2">
        <v>5493</v>
      </c>
      <c r="BX51" s="2">
        <v>5499</v>
      </c>
      <c r="BY51" s="2">
        <v>5504</v>
      </c>
      <c r="BZ51" s="2">
        <v>5508</v>
      </c>
      <c r="CA51" s="2">
        <v>5517</v>
      </c>
      <c r="CB51" s="2">
        <v>5522</v>
      </c>
      <c r="CC51" s="2">
        <v>5531</v>
      </c>
    </row>
    <row r="52" spans="1:81" x14ac:dyDescent="0.25">
      <c r="A52" s="2" t="str">
        <f>"Externe emigratie"</f>
        <v>Externe emigratie</v>
      </c>
      <c r="B52" s="2">
        <v>2229</v>
      </c>
      <c r="C52" s="2">
        <v>2081</v>
      </c>
      <c r="D52" s="2">
        <v>2228</v>
      </c>
      <c r="E52" s="2">
        <v>3249</v>
      </c>
      <c r="F52" s="2">
        <v>2428</v>
      </c>
      <c r="G52" s="2">
        <v>2699</v>
      </c>
      <c r="H52" s="2">
        <v>2385</v>
      </c>
      <c r="I52" s="2">
        <v>2685</v>
      </c>
      <c r="J52" s="2">
        <v>2791</v>
      </c>
      <c r="K52" s="2">
        <v>2922</v>
      </c>
      <c r="L52" s="2">
        <v>2849</v>
      </c>
      <c r="M52" s="2">
        <v>3339</v>
      </c>
      <c r="N52" s="2">
        <v>2668</v>
      </c>
      <c r="O52" s="2">
        <v>3248</v>
      </c>
      <c r="P52" s="2">
        <v>3173</v>
      </c>
      <c r="Q52" s="2">
        <v>2975</v>
      </c>
      <c r="R52" s="2">
        <v>3342</v>
      </c>
      <c r="S52" s="2">
        <v>3531</v>
      </c>
      <c r="T52" s="2">
        <v>3787</v>
      </c>
      <c r="U52" s="2">
        <v>2985</v>
      </c>
      <c r="V52" s="2">
        <v>3536</v>
      </c>
      <c r="W52" s="2">
        <v>3725</v>
      </c>
      <c r="X52" s="2">
        <v>3894</v>
      </c>
      <c r="Y52" s="2">
        <v>4122</v>
      </c>
      <c r="Z52" s="2">
        <v>3782</v>
      </c>
      <c r="AA52" s="2">
        <v>3918</v>
      </c>
      <c r="AB52" s="2">
        <v>3908</v>
      </c>
      <c r="AC52" s="2">
        <v>4042</v>
      </c>
      <c r="AD52" s="2">
        <v>4133</v>
      </c>
      <c r="AE52" s="2">
        <v>4229</v>
      </c>
      <c r="AF52" s="2">
        <v>4322</v>
      </c>
      <c r="AG52" s="2">
        <v>4410</v>
      </c>
      <c r="AH52" s="2">
        <v>4485</v>
      </c>
      <c r="AI52" s="2">
        <v>4551</v>
      </c>
      <c r="AJ52" s="2">
        <v>4611</v>
      </c>
      <c r="AK52" s="2">
        <v>4666</v>
      </c>
      <c r="AL52" s="2">
        <v>4626</v>
      </c>
      <c r="AM52" s="2">
        <v>4584</v>
      </c>
      <c r="AN52" s="2">
        <v>4547</v>
      </c>
      <c r="AO52" s="2">
        <v>4503</v>
      </c>
      <c r="AP52" s="2">
        <v>4471</v>
      </c>
      <c r="AQ52" s="2">
        <v>4444</v>
      </c>
      <c r="AR52" s="2">
        <v>4413</v>
      </c>
      <c r="AS52" s="2">
        <v>4388</v>
      </c>
      <c r="AT52" s="2">
        <v>4362</v>
      </c>
      <c r="AU52" s="2">
        <v>4369</v>
      </c>
      <c r="AV52" s="2">
        <v>4371</v>
      </c>
      <c r="AW52" s="2">
        <v>4376</v>
      </c>
      <c r="AX52" s="2">
        <v>4377</v>
      </c>
      <c r="AY52" s="2">
        <v>4375</v>
      </c>
      <c r="AZ52" s="2">
        <v>4382</v>
      </c>
      <c r="BA52" s="2">
        <v>4387</v>
      </c>
      <c r="BB52" s="2">
        <v>4390</v>
      </c>
      <c r="BC52" s="2">
        <v>4395</v>
      </c>
      <c r="BD52" s="2">
        <v>4399</v>
      </c>
      <c r="BE52" s="2">
        <v>4405</v>
      </c>
      <c r="BF52" s="2">
        <v>4414</v>
      </c>
      <c r="BG52" s="2">
        <v>4421</v>
      </c>
      <c r="BH52" s="2">
        <v>4431</v>
      </c>
      <c r="BI52" s="2">
        <v>4440</v>
      </c>
      <c r="BJ52" s="2">
        <v>4451</v>
      </c>
      <c r="BK52" s="2">
        <v>4460</v>
      </c>
      <c r="BL52" s="2">
        <v>4468</v>
      </c>
      <c r="BM52" s="2">
        <v>4478</v>
      </c>
      <c r="BN52" s="2">
        <v>4489</v>
      </c>
      <c r="BO52" s="2">
        <v>4496</v>
      </c>
      <c r="BP52" s="2">
        <v>4506</v>
      </c>
      <c r="BQ52" s="2">
        <v>4514</v>
      </c>
      <c r="BR52" s="2">
        <v>4523</v>
      </c>
      <c r="BS52" s="2">
        <v>4531</v>
      </c>
      <c r="BT52" s="2">
        <v>4539</v>
      </c>
      <c r="BU52" s="2">
        <v>4549</v>
      </c>
      <c r="BV52" s="2">
        <v>4555</v>
      </c>
      <c r="BW52" s="2">
        <v>4565</v>
      </c>
      <c r="BX52" s="2">
        <v>4572</v>
      </c>
      <c r="BY52" s="2">
        <v>4579</v>
      </c>
      <c r="BZ52" s="2">
        <v>4586</v>
      </c>
      <c r="CA52" s="2">
        <v>4593</v>
      </c>
      <c r="CB52" s="2">
        <v>4600</v>
      </c>
      <c r="CC52" s="2">
        <v>4609</v>
      </c>
    </row>
    <row r="53" spans="1:81" x14ac:dyDescent="0.25">
      <c r="A53" s="2" t="str">
        <f>"Toename van de bevolking"</f>
        <v>Toename van de bevolking</v>
      </c>
      <c r="B53" s="2">
        <v>2159</v>
      </c>
      <c r="C53" s="2">
        <v>2454</v>
      </c>
      <c r="D53" s="2">
        <v>1507</v>
      </c>
      <c r="E53" s="2">
        <v>794</v>
      </c>
      <c r="F53" s="2">
        <v>937</v>
      </c>
      <c r="G53" s="2">
        <v>363</v>
      </c>
      <c r="H53" s="2">
        <v>358</v>
      </c>
      <c r="I53" s="2">
        <v>64</v>
      </c>
      <c r="J53" s="2">
        <v>253</v>
      </c>
      <c r="K53" s="2">
        <v>235</v>
      </c>
      <c r="L53" s="2">
        <v>1738</v>
      </c>
      <c r="M53" s="2">
        <v>648</v>
      </c>
      <c r="N53" s="2">
        <v>1456</v>
      </c>
      <c r="O53" s="2">
        <v>2057</v>
      </c>
      <c r="P53" s="2">
        <v>3035</v>
      </c>
      <c r="Q53" s="2">
        <v>3294</v>
      </c>
      <c r="R53" s="2">
        <v>2730</v>
      </c>
      <c r="S53" s="2">
        <v>2874</v>
      </c>
      <c r="T53" s="2">
        <v>3828</v>
      </c>
      <c r="U53" s="2">
        <v>4251</v>
      </c>
      <c r="V53" s="2">
        <v>2819</v>
      </c>
      <c r="W53" s="2">
        <v>1918</v>
      </c>
      <c r="X53" s="2">
        <v>1521</v>
      </c>
      <c r="Y53" s="2">
        <v>1391</v>
      </c>
      <c r="Z53" s="2">
        <v>1686</v>
      </c>
      <c r="AA53" s="2">
        <v>1335</v>
      </c>
      <c r="AB53" s="2">
        <v>1299</v>
      </c>
      <c r="AC53" s="2">
        <v>1426</v>
      </c>
      <c r="AD53" s="2">
        <v>1522</v>
      </c>
      <c r="AE53" s="2">
        <v>1605</v>
      </c>
      <c r="AF53" s="2">
        <v>1534</v>
      </c>
      <c r="AG53" s="2">
        <v>1441</v>
      </c>
      <c r="AH53" s="2">
        <v>1359</v>
      </c>
      <c r="AI53" s="2">
        <v>1282</v>
      </c>
      <c r="AJ53" s="2">
        <v>1203</v>
      </c>
      <c r="AK53" s="2">
        <v>1150</v>
      </c>
      <c r="AL53" s="2">
        <v>1196</v>
      </c>
      <c r="AM53" s="2">
        <v>1235</v>
      </c>
      <c r="AN53" s="2">
        <v>1280</v>
      </c>
      <c r="AO53" s="2">
        <v>1335</v>
      </c>
      <c r="AP53" s="2">
        <v>1332</v>
      </c>
      <c r="AQ53" s="2">
        <v>1330</v>
      </c>
      <c r="AR53" s="2">
        <v>1316</v>
      </c>
      <c r="AS53" s="2">
        <v>1299</v>
      </c>
      <c r="AT53" s="2">
        <v>1272</v>
      </c>
      <c r="AU53" s="2">
        <v>1216</v>
      </c>
      <c r="AV53" s="2">
        <v>1164</v>
      </c>
      <c r="AW53" s="2">
        <v>1097</v>
      </c>
      <c r="AX53" s="2">
        <v>1021</v>
      </c>
      <c r="AY53" s="2">
        <v>957</v>
      </c>
      <c r="AZ53" s="2">
        <v>877</v>
      </c>
      <c r="BA53" s="2">
        <v>798</v>
      </c>
      <c r="BB53" s="2">
        <v>743</v>
      </c>
      <c r="BC53" s="2">
        <v>691</v>
      </c>
      <c r="BD53" s="2">
        <v>642</v>
      </c>
      <c r="BE53" s="2">
        <v>612</v>
      </c>
      <c r="BF53" s="2">
        <v>571</v>
      </c>
      <c r="BG53" s="2">
        <v>560</v>
      </c>
      <c r="BH53" s="2">
        <v>541</v>
      </c>
      <c r="BI53" s="2">
        <v>540</v>
      </c>
      <c r="BJ53" s="2">
        <v>556</v>
      </c>
      <c r="BK53" s="2">
        <v>568</v>
      </c>
      <c r="BL53" s="2">
        <v>590</v>
      </c>
      <c r="BM53" s="2">
        <v>623</v>
      </c>
      <c r="BN53" s="2">
        <v>667</v>
      </c>
      <c r="BO53" s="2">
        <v>713</v>
      </c>
      <c r="BP53" s="2">
        <v>762</v>
      </c>
      <c r="BQ53" s="2">
        <v>811</v>
      </c>
      <c r="BR53" s="2">
        <v>869</v>
      </c>
      <c r="BS53" s="2">
        <v>910</v>
      </c>
      <c r="BT53" s="2">
        <v>954</v>
      </c>
      <c r="BU53" s="2">
        <v>1006</v>
      </c>
      <c r="BV53" s="2">
        <v>1047</v>
      </c>
      <c r="BW53" s="2">
        <v>1092</v>
      </c>
      <c r="BX53" s="2">
        <v>1134</v>
      </c>
      <c r="BY53" s="2">
        <v>1173</v>
      </c>
      <c r="BZ53" s="2">
        <v>1211</v>
      </c>
      <c r="CA53" s="2">
        <v>1230</v>
      </c>
      <c r="CB53" s="2">
        <v>1251</v>
      </c>
      <c r="CC53" s="2">
        <v>1274</v>
      </c>
    </row>
    <row r="54" spans="1:81" x14ac:dyDescent="0.25">
      <c r="A54" s="2" t="str">
        <f>"Statistische aanpassing"</f>
        <v>Statistische aanpassing</v>
      </c>
      <c r="B54" s="2">
        <v>-24</v>
      </c>
      <c r="C54" s="2">
        <v>-5</v>
      </c>
      <c r="D54" s="2">
        <v>-113</v>
      </c>
      <c r="E54" s="2">
        <v>-32</v>
      </c>
      <c r="F54" s="2">
        <v>-1158</v>
      </c>
      <c r="G54" s="2">
        <v>152</v>
      </c>
      <c r="H54" s="2">
        <v>384</v>
      </c>
      <c r="I54" s="2">
        <v>454</v>
      </c>
      <c r="J54" s="2">
        <v>293</v>
      </c>
      <c r="K54" s="2">
        <v>51</v>
      </c>
      <c r="L54" s="2">
        <v>20</v>
      </c>
      <c r="M54" s="2">
        <v>77</v>
      </c>
      <c r="N54" s="2">
        <v>131</v>
      </c>
      <c r="O54" s="2">
        <v>184</v>
      </c>
      <c r="P54" s="2">
        <v>212</v>
      </c>
      <c r="Q54" s="2">
        <v>139</v>
      </c>
      <c r="R54" s="2">
        <v>196</v>
      </c>
      <c r="S54" s="2">
        <v>-121</v>
      </c>
      <c r="T54" s="2">
        <v>3</v>
      </c>
      <c r="U54" s="2">
        <v>400</v>
      </c>
      <c r="V54" s="2">
        <v>-33</v>
      </c>
      <c r="W54" s="2">
        <v>-31</v>
      </c>
      <c r="X54" s="2">
        <v>18</v>
      </c>
      <c r="Y54" s="2">
        <v>-35</v>
      </c>
      <c r="Z54" s="2">
        <v>33</v>
      </c>
      <c r="AA54" s="2">
        <v>-64</v>
      </c>
      <c r="AB54" s="2">
        <v>56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</row>
    <row r="55" spans="1:81" ht="15.75" thickBot="1" x14ac:dyDescent="0.3">
      <c r="A55" s="3" t="str">
        <f>"Bevolking op 31/12"</f>
        <v>Bevolking op 31/12</v>
      </c>
      <c r="B55" s="3">
        <v>518466</v>
      </c>
      <c r="C55" s="3">
        <v>520915</v>
      </c>
      <c r="D55" s="3">
        <v>522309</v>
      </c>
      <c r="E55" s="3">
        <v>523071</v>
      </c>
      <c r="F55" s="3">
        <v>522850</v>
      </c>
      <c r="G55" s="3">
        <v>523365</v>
      </c>
      <c r="H55" s="3">
        <v>524107</v>
      </c>
      <c r="I55" s="3">
        <v>524625</v>
      </c>
      <c r="J55" s="3">
        <v>525171</v>
      </c>
      <c r="K55" s="3">
        <v>525457</v>
      </c>
      <c r="L55" s="3">
        <v>527215</v>
      </c>
      <c r="M55" s="3">
        <v>527940</v>
      </c>
      <c r="N55" s="3">
        <v>529527</v>
      </c>
      <c r="O55" s="3">
        <v>531768</v>
      </c>
      <c r="P55" s="3">
        <v>535015</v>
      </c>
      <c r="Q55" s="3">
        <v>538448</v>
      </c>
      <c r="R55" s="3">
        <v>541374</v>
      </c>
      <c r="S55" s="3">
        <v>544127</v>
      </c>
      <c r="T55" s="3">
        <v>547958</v>
      </c>
      <c r="U55" s="3">
        <v>552609</v>
      </c>
      <c r="V55" s="3">
        <v>555395</v>
      </c>
      <c r="W55" s="3">
        <v>557282</v>
      </c>
      <c r="X55" s="3">
        <v>558821</v>
      </c>
      <c r="Y55" s="3">
        <v>560177</v>
      </c>
      <c r="Z55" s="3">
        <v>561896</v>
      </c>
      <c r="AA55" s="3">
        <v>563167</v>
      </c>
      <c r="AB55" s="3">
        <v>564522</v>
      </c>
      <c r="AC55" s="3">
        <v>565948</v>
      </c>
      <c r="AD55" s="3">
        <v>567470</v>
      </c>
      <c r="AE55" s="3">
        <v>569075</v>
      </c>
      <c r="AF55" s="3">
        <v>570609</v>
      </c>
      <c r="AG55" s="3">
        <v>572050</v>
      </c>
      <c r="AH55" s="3">
        <v>573409</v>
      </c>
      <c r="AI55" s="3">
        <v>574691</v>
      </c>
      <c r="AJ55" s="3">
        <v>575894</v>
      </c>
      <c r="AK55" s="3">
        <v>577044</v>
      </c>
      <c r="AL55" s="3">
        <v>578240</v>
      </c>
      <c r="AM55" s="3">
        <v>579475</v>
      </c>
      <c r="AN55" s="3">
        <v>580755</v>
      </c>
      <c r="AO55" s="3">
        <v>582090</v>
      </c>
      <c r="AP55" s="3">
        <v>583422</v>
      </c>
      <c r="AQ55" s="3">
        <v>584752</v>
      </c>
      <c r="AR55" s="3">
        <v>586068</v>
      </c>
      <c r="AS55" s="3">
        <v>587367</v>
      </c>
      <c r="AT55" s="3">
        <v>588639</v>
      </c>
      <c r="AU55" s="3">
        <v>589855</v>
      </c>
      <c r="AV55" s="3">
        <v>591019</v>
      </c>
      <c r="AW55" s="3">
        <v>592116</v>
      </c>
      <c r="AX55" s="3">
        <v>593137</v>
      </c>
      <c r="AY55" s="3">
        <v>594094</v>
      </c>
      <c r="AZ55" s="3">
        <v>594971</v>
      </c>
      <c r="BA55" s="3">
        <v>595769</v>
      </c>
      <c r="BB55" s="3">
        <v>596512</v>
      </c>
      <c r="BC55" s="3">
        <v>597203</v>
      </c>
      <c r="BD55" s="3">
        <v>597845</v>
      </c>
      <c r="BE55" s="3">
        <v>598457</v>
      </c>
      <c r="BF55" s="3">
        <v>599028</v>
      </c>
      <c r="BG55" s="3">
        <v>599588</v>
      </c>
      <c r="BH55" s="3">
        <v>600129</v>
      </c>
      <c r="BI55" s="3">
        <v>600669</v>
      </c>
      <c r="BJ55" s="3">
        <v>601225</v>
      </c>
      <c r="BK55" s="3">
        <v>601793</v>
      </c>
      <c r="BL55" s="3">
        <v>602383</v>
      </c>
      <c r="BM55" s="3">
        <v>603006</v>
      </c>
      <c r="BN55" s="3">
        <v>603673</v>
      </c>
      <c r="BO55" s="3">
        <v>604386</v>
      </c>
      <c r="BP55" s="3">
        <v>605148</v>
      </c>
      <c r="BQ55" s="3">
        <v>605959</v>
      </c>
      <c r="BR55" s="3">
        <v>606828</v>
      </c>
      <c r="BS55" s="3">
        <v>607738</v>
      </c>
      <c r="BT55" s="3">
        <v>608692</v>
      </c>
      <c r="BU55" s="3">
        <v>609698</v>
      </c>
      <c r="BV55" s="3">
        <v>610745</v>
      </c>
      <c r="BW55" s="3">
        <v>611837</v>
      </c>
      <c r="BX55" s="3">
        <v>612971</v>
      </c>
      <c r="BY55" s="3">
        <v>614144</v>
      </c>
      <c r="BZ55" s="3">
        <v>615355</v>
      </c>
      <c r="CA55" s="3">
        <v>616585</v>
      </c>
      <c r="CB55" s="3">
        <v>617836</v>
      </c>
      <c r="CC55" s="3">
        <v>619110</v>
      </c>
    </row>
    <row r="56" spans="1:81" x14ac:dyDescent="0.25">
      <c r="A56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Brussels Hoofdstedelijk Gewest</vt:lpstr>
      <vt:lpstr>Antwerpen</vt:lpstr>
      <vt:lpstr>Limburg</vt:lpstr>
      <vt:lpstr>Oost-Vlaanderen</vt:lpstr>
      <vt:lpstr>Vlaams-Brabant</vt:lpstr>
      <vt:lpstr>West-Vlaanderen</vt:lpstr>
      <vt:lpstr>Waals-Brabant</vt:lpstr>
      <vt:lpstr>Henegouwen</vt:lpstr>
      <vt:lpstr>Luik</vt:lpstr>
      <vt:lpstr>Luxemburg</vt:lpstr>
      <vt:lpstr>Namen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Vandresse</dc:creator>
  <cp:lastModifiedBy>Marie Vandresse</cp:lastModifiedBy>
  <dcterms:created xsi:type="dcterms:W3CDTF">2018-11-27T08:31:47Z</dcterms:created>
  <dcterms:modified xsi:type="dcterms:W3CDTF">2018-11-27T08:32:18Z</dcterms:modified>
</cp:coreProperties>
</file>