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HH\"/>
    </mc:Choice>
  </mc:AlternateContent>
  <xr:revisionPtr revIDLastSave="0" documentId="8_{F96C65BA-D7E8-4D08-9020-E46FF41DE254}" xr6:coauthVersionLast="40" xr6:coauthVersionMax="40" xr10:uidLastSave="{00000000-0000-0000-0000-000000000000}"/>
  <bookViews>
    <workbookView xWindow="0" yWindow="0" windowWidth="21570" windowHeight="11595" xr2:uid="{9C788A4A-C431-414E-9F32-C7E9E7972660}"/>
  </bookViews>
  <sheets>
    <sheet name="Overview" sheetId="1" r:id="rId1"/>
    <sheet name="Région de Bruxelles-Capitale" sheetId="2" r:id="rId2"/>
    <sheet name="Anvers" sheetId="3" r:id="rId3"/>
    <sheet name="Malines" sheetId="4" r:id="rId4"/>
    <sheet name="Turnhout" sheetId="5" r:id="rId5"/>
    <sheet name="Hasselt" sheetId="6" r:id="rId6"/>
    <sheet name="Maaseik" sheetId="7" r:id="rId7"/>
    <sheet name="Tongres" sheetId="8" r:id="rId8"/>
    <sheet name="Alost" sheetId="9" r:id="rId9"/>
    <sheet name="Termonde" sheetId="10" r:id="rId10"/>
    <sheet name="Eeklo" sheetId="11" r:id="rId11"/>
    <sheet name="Gand" sheetId="12" r:id="rId12"/>
    <sheet name="Audenarde" sheetId="13" r:id="rId13"/>
    <sheet name="Saint-Nicolas" sheetId="14" r:id="rId14"/>
    <sheet name="Hal-Vilvorde" sheetId="15" r:id="rId15"/>
    <sheet name="Louvain" sheetId="16" r:id="rId16"/>
    <sheet name="Bruges" sheetId="17" r:id="rId17"/>
    <sheet name="Dixmude" sheetId="18" r:id="rId18"/>
    <sheet name="Ypres" sheetId="19" r:id="rId19"/>
    <sheet name="Courtrai" sheetId="20" r:id="rId20"/>
    <sheet name="Ostende" sheetId="21" r:id="rId21"/>
    <sheet name="Roulers" sheetId="22" r:id="rId22"/>
    <sheet name="Tielt" sheetId="23" r:id="rId23"/>
    <sheet name="Furnes" sheetId="24" r:id="rId24"/>
    <sheet name="Nivelles" sheetId="25" r:id="rId25"/>
    <sheet name="Ath" sheetId="26" r:id="rId26"/>
    <sheet name="Charleroi" sheetId="27" r:id="rId27"/>
    <sheet name="Mons" sheetId="28" r:id="rId28"/>
    <sheet name="Mouscron" sheetId="29" r:id="rId29"/>
    <sheet name="Soignies" sheetId="30" r:id="rId30"/>
    <sheet name="Thuin" sheetId="31" r:id="rId31"/>
    <sheet name="Tournai" sheetId="32" r:id="rId32"/>
    <sheet name="Huy" sheetId="33" r:id="rId33"/>
    <sheet name="Liège" sheetId="34" r:id="rId34"/>
    <sheet name="Verviers" sheetId="35" r:id="rId35"/>
    <sheet name="Waremme" sheetId="36" r:id="rId36"/>
    <sheet name="Arlon" sheetId="37" r:id="rId37"/>
    <sheet name="Bastogne" sheetId="38" r:id="rId38"/>
    <sheet name="Marche-en-Famenne" sheetId="39" r:id="rId39"/>
    <sheet name="Neufchâteau" sheetId="40" r:id="rId40"/>
    <sheet name="Virton" sheetId="41" r:id="rId41"/>
    <sheet name="Dinant" sheetId="42" r:id="rId42"/>
    <sheet name="Namur" sheetId="43" r:id="rId43"/>
    <sheet name="Philippeville" sheetId="44" r:id="rId4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4" l="1"/>
  <c r="C4" i="44"/>
  <c r="D4" i="44"/>
  <c r="E4" i="44"/>
  <c r="F4" i="44"/>
  <c r="G4" i="44"/>
  <c r="H4" i="44"/>
  <c r="I4" i="44"/>
  <c r="J4" i="44"/>
  <c r="K4" i="44"/>
  <c r="L4" i="44"/>
  <c r="M4" i="44"/>
  <c r="N4" i="44"/>
  <c r="O4" i="44"/>
  <c r="P4" i="44"/>
  <c r="Q4" i="44"/>
  <c r="R4" i="44"/>
  <c r="S4" i="44"/>
  <c r="T4" i="44"/>
  <c r="U4" i="44"/>
  <c r="V4" i="44"/>
  <c r="W4" i="44"/>
  <c r="X4" i="44"/>
  <c r="Y4" i="44"/>
  <c r="Z4" i="44"/>
  <c r="AA4" i="44"/>
  <c r="AB4" i="44"/>
  <c r="AC4" i="44"/>
  <c r="AD4" i="44"/>
  <c r="AE4" i="44"/>
  <c r="AF4" i="44"/>
  <c r="AG4" i="44"/>
  <c r="AH4" i="44"/>
  <c r="AI4" i="44"/>
  <c r="AJ4" i="44"/>
  <c r="AK4" i="44"/>
  <c r="AL4" i="44"/>
  <c r="AM4" i="44"/>
  <c r="AN4" i="44"/>
  <c r="AO4" i="44"/>
  <c r="AP4" i="44"/>
  <c r="AQ4" i="44"/>
  <c r="AR4" i="44"/>
  <c r="AS4" i="44"/>
  <c r="AT4" i="44"/>
  <c r="AU4" i="44"/>
  <c r="AV4" i="44"/>
  <c r="AW4" i="44"/>
  <c r="AX4" i="44"/>
  <c r="AY4" i="44"/>
  <c r="AZ4" i="44"/>
  <c r="BA4" i="44"/>
  <c r="BB4" i="44"/>
  <c r="BC4" i="44"/>
  <c r="BD4" i="44"/>
  <c r="BE4" i="44"/>
  <c r="BF4" i="44"/>
  <c r="BG4" i="44"/>
  <c r="BH4" i="44"/>
  <c r="BI4" i="44"/>
  <c r="BJ4" i="44"/>
  <c r="BK4" i="44"/>
  <c r="BL4" i="44"/>
  <c r="BM4" i="44"/>
  <c r="BN4" i="44"/>
  <c r="BO4" i="44"/>
  <c r="BP4" i="44"/>
  <c r="BQ4" i="44"/>
  <c r="BR4" i="44"/>
  <c r="BS4" i="44"/>
  <c r="BT4" i="44"/>
  <c r="BU4" i="44"/>
  <c r="BV4" i="44"/>
  <c r="BW4" i="44"/>
  <c r="BX4" i="44"/>
  <c r="BY4" i="44"/>
  <c r="BZ4" i="44"/>
  <c r="CA4" i="44"/>
  <c r="CB4" i="44"/>
  <c r="CC4" i="44"/>
  <c r="CD4" i="44"/>
  <c r="A5" i="44"/>
  <c r="A6" i="44"/>
  <c r="A7" i="44"/>
  <c r="A8" i="44"/>
  <c r="A9" i="44"/>
  <c r="A10" i="44"/>
  <c r="A11" i="44"/>
  <c r="B4" i="43"/>
  <c r="C4" i="43"/>
  <c r="D4" i="43"/>
  <c r="E4" i="43"/>
  <c r="F4" i="43"/>
  <c r="G4" i="43"/>
  <c r="H4" i="43"/>
  <c r="I4" i="43"/>
  <c r="J4" i="43"/>
  <c r="K4" i="43"/>
  <c r="L4" i="43"/>
  <c r="M4" i="43"/>
  <c r="N4" i="43"/>
  <c r="O4" i="43"/>
  <c r="P4" i="43"/>
  <c r="Q4" i="43"/>
  <c r="R4" i="43"/>
  <c r="S4" i="43"/>
  <c r="T4" i="43"/>
  <c r="U4" i="43"/>
  <c r="V4" i="43"/>
  <c r="W4" i="43"/>
  <c r="X4" i="43"/>
  <c r="Y4" i="43"/>
  <c r="Z4" i="43"/>
  <c r="AA4" i="43"/>
  <c r="AB4" i="43"/>
  <c r="AC4" i="43"/>
  <c r="AD4" i="43"/>
  <c r="AE4" i="43"/>
  <c r="AF4" i="43"/>
  <c r="AG4" i="43"/>
  <c r="AH4" i="43"/>
  <c r="AI4" i="43"/>
  <c r="AJ4" i="43"/>
  <c r="AK4" i="43"/>
  <c r="AL4" i="43"/>
  <c r="AM4" i="43"/>
  <c r="AN4" i="43"/>
  <c r="AO4" i="43"/>
  <c r="AP4" i="43"/>
  <c r="AQ4" i="43"/>
  <c r="AR4" i="43"/>
  <c r="AS4" i="43"/>
  <c r="AT4" i="43"/>
  <c r="AU4" i="43"/>
  <c r="AV4" i="43"/>
  <c r="AW4" i="43"/>
  <c r="AX4" i="43"/>
  <c r="AY4" i="43"/>
  <c r="AZ4" i="43"/>
  <c r="BA4" i="43"/>
  <c r="BB4" i="43"/>
  <c r="BC4" i="43"/>
  <c r="BD4" i="43"/>
  <c r="BE4" i="43"/>
  <c r="BF4" i="43"/>
  <c r="BG4" i="43"/>
  <c r="BH4" i="43"/>
  <c r="BI4" i="43"/>
  <c r="BJ4" i="43"/>
  <c r="BK4" i="43"/>
  <c r="BL4" i="43"/>
  <c r="BM4" i="43"/>
  <c r="BN4" i="43"/>
  <c r="BO4" i="43"/>
  <c r="BP4" i="43"/>
  <c r="BQ4" i="43"/>
  <c r="BR4" i="43"/>
  <c r="BS4" i="43"/>
  <c r="BT4" i="43"/>
  <c r="BU4" i="43"/>
  <c r="BV4" i="43"/>
  <c r="BW4" i="43"/>
  <c r="BX4" i="43"/>
  <c r="BY4" i="43"/>
  <c r="BZ4" i="43"/>
  <c r="CA4" i="43"/>
  <c r="CB4" i="43"/>
  <c r="CC4" i="43"/>
  <c r="CD4" i="43"/>
  <c r="A5" i="43"/>
  <c r="A6" i="43"/>
  <c r="A7" i="43"/>
  <c r="A8" i="43"/>
  <c r="A9" i="43"/>
  <c r="A10" i="43"/>
  <c r="A11" i="43"/>
  <c r="B4" i="42"/>
  <c r="C4" i="42"/>
  <c r="D4" i="42"/>
  <c r="E4" i="42"/>
  <c r="F4" i="42"/>
  <c r="G4" i="42"/>
  <c r="H4" i="42"/>
  <c r="I4" i="42"/>
  <c r="J4" i="42"/>
  <c r="K4" i="42"/>
  <c r="L4" i="42"/>
  <c r="M4" i="42"/>
  <c r="N4" i="42"/>
  <c r="O4" i="42"/>
  <c r="P4" i="42"/>
  <c r="Q4" i="42"/>
  <c r="R4" i="42"/>
  <c r="S4" i="42"/>
  <c r="T4" i="42"/>
  <c r="U4" i="42"/>
  <c r="V4" i="42"/>
  <c r="W4" i="42"/>
  <c r="X4" i="42"/>
  <c r="Y4" i="42"/>
  <c r="Z4" i="42"/>
  <c r="AA4" i="42"/>
  <c r="AB4" i="42"/>
  <c r="AC4" i="42"/>
  <c r="AD4" i="42"/>
  <c r="AE4" i="42"/>
  <c r="AF4" i="42"/>
  <c r="AG4" i="42"/>
  <c r="AH4" i="42"/>
  <c r="AI4" i="42"/>
  <c r="AJ4" i="42"/>
  <c r="AK4" i="42"/>
  <c r="AL4" i="42"/>
  <c r="AM4" i="42"/>
  <c r="AN4" i="42"/>
  <c r="AO4" i="42"/>
  <c r="AP4" i="42"/>
  <c r="AQ4" i="42"/>
  <c r="AR4" i="42"/>
  <c r="AS4" i="42"/>
  <c r="AT4" i="42"/>
  <c r="AU4" i="42"/>
  <c r="AV4" i="42"/>
  <c r="AW4" i="42"/>
  <c r="AX4" i="42"/>
  <c r="AY4" i="42"/>
  <c r="AZ4" i="42"/>
  <c r="BA4" i="42"/>
  <c r="BB4" i="42"/>
  <c r="BC4" i="42"/>
  <c r="BD4" i="42"/>
  <c r="BE4" i="42"/>
  <c r="BF4" i="42"/>
  <c r="BG4" i="42"/>
  <c r="BH4" i="42"/>
  <c r="BI4" i="42"/>
  <c r="BJ4" i="42"/>
  <c r="BK4" i="42"/>
  <c r="BL4" i="42"/>
  <c r="BM4" i="42"/>
  <c r="BN4" i="42"/>
  <c r="BO4" i="42"/>
  <c r="BP4" i="42"/>
  <c r="BQ4" i="42"/>
  <c r="BR4" i="42"/>
  <c r="BS4" i="42"/>
  <c r="BT4" i="42"/>
  <c r="BU4" i="42"/>
  <c r="BV4" i="42"/>
  <c r="BW4" i="42"/>
  <c r="BX4" i="42"/>
  <c r="BY4" i="42"/>
  <c r="BZ4" i="42"/>
  <c r="CA4" i="42"/>
  <c r="CB4" i="42"/>
  <c r="CC4" i="42"/>
  <c r="CD4" i="42"/>
  <c r="A5" i="42"/>
  <c r="A6" i="42"/>
  <c r="A7" i="42"/>
  <c r="A8" i="42"/>
  <c r="A9" i="42"/>
  <c r="A10" i="42"/>
  <c r="A11" i="42"/>
  <c r="B4" i="41"/>
  <c r="C4" i="41"/>
  <c r="D4" i="41"/>
  <c r="E4" i="41"/>
  <c r="F4" i="41"/>
  <c r="G4" i="41"/>
  <c r="H4" i="41"/>
  <c r="I4" i="41"/>
  <c r="J4" i="41"/>
  <c r="K4" i="41"/>
  <c r="L4" i="41"/>
  <c r="M4" i="41"/>
  <c r="N4" i="41"/>
  <c r="O4" i="41"/>
  <c r="P4" i="41"/>
  <c r="Q4" i="41"/>
  <c r="R4" i="41"/>
  <c r="S4" i="41"/>
  <c r="T4" i="41"/>
  <c r="U4" i="41"/>
  <c r="V4" i="41"/>
  <c r="W4" i="41"/>
  <c r="X4" i="41"/>
  <c r="Y4" i="41"/>
  <c r="Z4" i="41"/>
  <c r="AA4" i="41"/>
  <c r="AB4" i="41"/>
  <c r="AC4" i="41"/>
  <c r="AD4" i="41"/>
  <c r="AE4" i="41"/>
  <c r="AF4" i="41"/>
  <c r="AG4" i="41"/>
  <c r="AH4" i="41"/>
  <c r="AI4" i="41"/>
  <c r="AJ4" i="41"/>
  <c r="AK4" i="41"/>
  <c r="AL4" i="41"/>
  <c r="AM4" i="41"/>
  <c r="AN4" i="41"/>
  <c r="AO4" i="41"/>
  <c r="AP4" i="41"/>
  <c r="AQ4" i="41"/>
  <c r="AR4" i="41"/>
  <c r="AS4" i="41"/>
  <c r="AT4" i="41"/>
  <c r="AU4" i="41"/>
  <c r="AV4" i="41"/>
  <c r="AW4" i="41"/>
  <c r="AX4" i="41"/>
  <c r="AY4" i="41"/>
  <c r="AZ4" i="41"/>
  <c r="BA4" i="41"/>
  <c r="BB4" i="41"/>
  <c r="BC4" i="41"/>
  <c r="BD4" i="41"/>
  <c r="BE4" i="41"/>
  <c r="BF4" i="41"/>
  <c r="BG4" i="41"/>
  <c r="BH4" i="41"/>
  <c r="BI4" i="41"/>
  <c r="BJ4" i="41"/>
  <c r="BK4" i="41"/>
  <c r="BL4" i="41"/>
  <c r="BM4" i="41"/>
  <c r="BN4" i="41"/>
  <c r="BO4" i="41"/>
  <c r="BP4" i="41"/>
  <c r="BQ4" i="41"/>
  <c r="BR4" i="41"/>
  <c r="BS4" i="41"/>
  <c r="BT4" i="41"/>
  <c r="BU4" i="41"/>
  <c r="BV4" i="41"/>
  <c r="BW4" i="41"/>
  <c r="BX4" i="41"/>
  <c r="BY4" i="41"/>
  <c r="BZ4" i="41"/>
  <c r="CA4" i="41"/>
  <c r="CB4" i="41"/>
  <c r="CC4" i="41"/>
  <c r="CD4" i="41"/>
  <c r="A5" i="41"/>
  <c r="A6" i="41"/>
  <c r="A7" i="41"/>
  <c r="A8" i="41"/>
  <c r="A9" i="41"/>
  <c r="A10" i="41"/>
  <c r="A11" i="41"/>
  <c r="B4" i="40"/>
  <c r="C4" i="40"/>
  <c r="D4" i="40"/>
  <c r="E4" i="40"/>
  <c r="F4" i="40"/>
  <c r="G4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AG4" i="40"/>
  <c r="AH4" i="40"/>
  <c r="AI4" i="40"/>
  <c r="AJ4" i="40"/>
  <c r="AK4" i="40"/>
  <c r="AL4" i="40"/>
  <c r="AM4" i="40"/>
  <c r="AN4" i="40"/>
  <c r="AO4" i="40"/>
  <c r="AP4" i="40"/>
  <c r="AQ4" i="40"/>
  <c r="AR4" i="40"/>
  <c r="AS4" i="40"/>
  <c r="AT4" i="40"/>
  <c r="AU4" i="40"/>
  <c r="AV4" i="40"/>
  <c r="AW4" i="40"/>
  <c r="AX4" i="40"/>
  <c r="AY4" i="40"/>
  <c r="AZ4" i="40"/>
  <c r="BA4" i="40"/>
  <c r="BB4" i="40"/>
  <c r="BC4" i="40"/>
  <c r="BD4" i="40"/>
  <c r="BE4" i="40"/>
  <c r="BF4" i="40"/>
  <c r="BG4" i="40"/>
  <c r="BH4" i="40"/>
  <c r="BI4" i="40"/>
  <c r="BJ4" i="40"/>
  <c r="BK4" i="40"/>
  <c r="BL4" i="40"/>
  <c r="BM4" i="40"/>
  <c r="BN4" i="40"/>
  <c r="BO4" i="40"/>
  <c r="BP4" i="40"/>
  <c r="BQ4" i="40"/>
  <c r="BR4" i="40"/>
  <c r="BS4" i="40"/>
  <c r="BT4" i="40"/>
  <c r="BU4" i="40"/>
  <c r="BV4" i="40"/>
  <c r="BW4" i="40"/>
  <c r="BX4" i="40"/>
  <c r="BY4" i="40"/>
  <c r="BZ4" i="40"/>
  <c r="CA4" i="40"/>
  <c r="CB4" i="40"/>
  <c r="CC4" i="40"/>
  <c r="CD4" i="40"/>
  <c r="A5" i="40"/>
  <c r="A6" i="40"/>
  <c r="A7" i="40"/>
  <c r="A8" i="40"/>
  <c r="A9" i="40"/>
  <c r="A10" i="40"/>
  <c r="A11" i="40"/>
  <c r="B4" i="39"/>
  <c r="C4" i="39"/>
  <c r="D4" i="39"/>
  <c r="E4" i="39"/>
  <c r="F4" i="39"/>
  <c r="G4" i="39"/>
  <c r="H4" i="39"/>
  <c r="I4" i="39"/>
  <c r="J4" i="39"/>
  <c r="K4" i="39"/>
  <c r="L4" i="39"/>
  <c r="M4" i="39"/>
  <c r="N4" i="39"/>
  <c r="O4" i="39"/>
  <c r="P4" i="39"/>
  <c r="Q4" i="39"/>
  <c r="R4" i="39"/>
  <c r="S4" i="39"/>
  <c r="T4" i="39"/>
  <c r="U4" i="39"/>
  <c r="V4" i="39"/>
  <c r="W4" i="39"/>
  <c r="X4" i="39"/>
  <c r="Y4" i="39"/>
  <c r="Z4" i="39"/>
  <c r="AA4" i="39"/>
  <c r="AB4" i="39"/>
  <c r="AC4" i="39"/>
  <c r="AD4" i="39"/>
  <c r="AE4" i="39"/>
  <c r="AF4" i="39"/>
  <c r="AG4" i="39"/>
  <c r="AH4" i="39"/>
  <c r="AI4" i="39"/>
  <c r="AJ4" i="39"/>
  <c r="AK4" i="39"/>
  <c r="AL4" i="39"/>
  <c r="AM4" i="39"/>
  <c r="AN4" i="39"/>
  <c r="AO4" i="39"/>
  <c r="AP4" i="39"/>
  <c r="AQ4" i="39"/>
  <c r="AR4" i="39"/>
  <c r="AS4" i="39"/>
  <c r="AT4" i="39"/>
  <c r="AU4" i="39"/>
  <c r="AV4" i="39"/>
  <c r="AW4" i="39"/>
  <c r="AX4" i="39"/>
  <c r="AY4" i="39"/>
  <c r="AZ4" i="39"/>
  <c r="BA4" i="39"/>
  <c r="BB4" i="39"/>
  <c r="BC4" i="39"/>
  <c r="BD4" i="39"/>
  <c r="BE4" i="39"/>
  <c r="BF4" i="39"/>
  <c r="BG4" i="39"/>
  <c r="BH4" i="39"/>
  <c r="BI4" i="39"/>
  <c r="BJ4" i="39"/>
  <c r="BK4" i="39"/>
  <c r="BL4" i="39"/>
  <c r="BM4" i="39"/>
  <c r="BN4" i="39"/>
  <c r="BO4" i="39"/>
  <c r="BP4" i="39"/>
  <c r="BQ4" i="39"/>
  <c r="BR4" i="39"/>
  <c r="BS4" i="39"/>
  <c r="BT4" i="39"/>
  <c r="BU4" i="39"/>
  <c r="BV4" i="39"/>
  <c r="BW4" i="39"/>
  <c r="BX4" i="39"/>
  <c r="BY4" i="39"/>
  <c r="BZ4" i="39"/>
  <c r="CA4" i="39"/>
  <c r="CB4" i="39"/>
  <c r="CC4" i="39"/>
  <c r="CD4" i="39"/>
  <c r="A5" i="39"/>
  <c r="A6" i="39"/>
  <c r="A7" i="39"/>
  <c r="A8" i="39"/>
  <c r="A9" i="39"/>
  <c r="A10" i="39"/>
  <c r="A11" i="39"/>
  <c r="B4" i="38"/>
  <c r="C4" i="38"/>
  <c r="D4" i="38"/>
  <c r="E4" i="38"/>
  <c r="F4" i="38"/>
  <c r="G4" i="38"/>
  <c r="H4" i="38"/>
  <c r="I4" i="38"/>
  <c r="J4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AG4" i="38"/>
  <c r="AH4" i="38"/>
  <c r="AI4" i="38"/>
  <c r="AJ4" i="38"/>
  <c r="AK4" i="38"/>
  <c r="AL4" i="38"/>
  <c r="AM4" i="38"/>
  <c r="AN4" i="38"/>
  <c r="AO4" i="38"/>
  <c r="AP4" i="38"/>
  <c r="AQ4" i="38"/>
  <c r="AR4" i="38"/>
  <c r="AS4" i="38"/>
  <c r="AT4" i="38"/>
  <c r="AU4" i="38"/>
  <c r="AV4" i="38"/>
  <c r="AW4" i="38"/>
  <c r="AX4" i="38"/>
  <c r="AY4" i="38"/>
  <c r="AZ4" i="38"/>
  <c r="BA4" i="38"/>
  <c r="BB4" i="38"/>
  <c r="BC4" i="38"/>
  <c r="BD4" i="38"/>
  <c r="BE4" i="38"/>
  <c r="BF4" i="38"/>
  <c r="BG4" i="38"/>
  <c r="BH4" i="38"/>
  <c r="BI4" i="38"/>
  <c r="BJ4" i="38"/>
  <c r="BK4" i="38"/>
  <c r="BL4" i="38"/>
  <c r="BM4" i="38"/>
  <c r="BN4" i="38"/>
  <c r="BO4" i="38"/>
  <c r="BP4" i="38"/>
  <c r="BQ4" i="38"/>
  <c r="BR4" i="38"/>
  <c r="BS4" i="38"/>
  <c r="BT4" i="38"/>
  <c r="BU4" i="38"/>
  <c r="BV4" i="38"/>
  <c r="BW4" i="38"/>
  <c r="BX4" i="38"/>
  <c r="BY4" i="38"/>
  <c r="BZ4" i="38"/>
  <c r="CA4" i="38"/>
  <c r="CB4" i="38"/>
  <c r="CC4" i="38"/>
  <c r="CD4" i="38"/>
  <c r="A5" i="38"/>
  <c r="A6" i="38"/>
  <c r="A7" i="38"/>
  <c r="A8" i="38"/>
  <c r="A9" i="38"/>
  <c r="A10" i="38"/>
  <c r="A11" i="38"/>
  <c r="B4" i="37"/>
  <c r="C4" i="37"/>
  <c r="D4" i="37"/>
  <c r="E4" i="37"/>
  <c r="F4" i="37"/>
  <c r="G4" i="37"/>
  <c r="H4" i="37"/>
  <c r="I4" i="37"/>
  <c r="J4" i="37"/>
  <c r="K4" i="37"/>
  <c r="L4" i="37"/>
  <c r="M4" i="37"/>
  <c r="N4" i="37"/>
  <c r="O4" i="37"/>
  <c r="P4" i="37"/>
  <c r="Q4" i="37"/>
  <c r="R4" i="37"/>
  <c r="S4" i="37"/>
  <c r="T4" i="37"/>
  <c r="U4" i="37"/>
  <c r="V4" i="37"/>
  <c r="W4" i="37"/>
  <c r="X4" i="37"/>
  <c r="Y4" i="37"/>
  <c r="Z4" i="37"/>
  <c r="AA4" i="37"/>
  <c r="AB4" i="37"/>
  <c r="AC4" i="37"/>
  <c r="AD4" i="37"/>
  <c r="AE4" i="37"/>
  <c r="AF4" i="37"/>
  <c r="AG4" i="37"/>
  <c r="AH4" i="37"/>
  <c r="AI4" i="37"/>
  <c r="AJ4" i="37"/>
  <c r="AK4" i="37"/>
  <c r="AL4" i="37"/>
  <c r="AM4" i="37"/>
  <c r="AN4" i="37"/>
  <c r="AO4" i="37"/>
  <c r="AP4" i="37"/>
  <c r="AQ4" i="37"/>
  <c r="AR4" i="37"/>
  <c r="AS4" i="37"/>
  <c r="AT4" i="37"/>
  <c r="AU4" i="37"/>
  <c r="AV4" i="37"/>
  <c r="AW4" i="37"/>
  <c r="AX4" i="37"/>
  <c r="AY4" i="37"/>
  <c r="AZ4" i="37"/>
  <c r="BA4" i="37"/>
  <c r="BB4" i="37"/>
  <c r="BC4" i="37"/>
  <c r="BD4" i="37"/>
  <c r="BE4" i="37"/>
  <c r="BF4" i="37"/>
  <c r="BG4" i="37"/>
  <c r="BH4" i="37"/>
  <c r="BI4" i="37"/>
  <c r="BJ4" i="37"/>
  <c r="BK4" i="37"/>
  <c r="BL4" i="37"/>
  <c r="BM4" i="37"/>
  <c r="BN4" i="37"/>
  <c r="BO4" i="37"/>
  <c r="BP4" i="37"/>
  <c r="BQ4" i="37"/>
  <c r="BR4" i="37"/>
  <c r="BS4" i="37"/>
  <c r="BT4" i="37"/>
  <c r="BU4" i="37"/>
  <c r="BV4" i="37"/>
  <c r="BW4" i="37"/>
  <c r="BX4" i="37"/>
  <c r="BY4" i="37"/>
  <c r="BZ4" i="37"/>
  <c r="CA4" i="37"/>
  <c r="CB4" i="37"/>
  <c r="CC4" i="37"/>
  <c r="CD4" i="37"/>
  <c r="A5" i="37"/>
  <c r="A6" i="37"/>
  <c r="A7" i="37"/>
  <c r="A8" i="37"/>
  <c r="A9" i="37"/>
  <c r="A10" i="37"/>
  <c r="A11" i="37"/>
  <c r="B4" i="36"/>
  <c r="C4" i="36"/>
  <c r="D4" i="36"/>
  <c r="E4" i="36"/>
  <c r="F4" i="36"/>
  <c r="G4" i="36"/>
  <c r="H4" i="36"/>
  <c r="I4" i="36"/>
  <c r="J4" i="36"/>
  <c r="K4" i="36"/>
  <c r="L4" i="36"/>
  <c r="M4" i="36"/>
  <c r="N4" i="36"/>
  <c r="O4" i="36"/>
  <c r="P4" i="36"/>
  <c r="Q4" i="36"/>
  <c r="R4" i="36"/>
  <c r="S4" i="36"/>
  <c r="T4" i="36"/>
  <c r="U4" i="36"/>
  <c r="V4" i="36"/>
  <c r="W4" i="36"/>
  <c r="X4" i="36"/>
  <c r="Y4" i="36"/>
  <c r="Z4" i="36"/>
  <c r="AA4" i="36"/>
  <c r="AB4" i="36"/>
  <c r="AC4" i="36"/>
  <c r="AD4" i="36"/>
  <c r="AE4" i="36"/>
  <c r="AF4" i="36"/>
  <c r="AG4" i="36"/>
  <c r="AH4" i="36"/>
  <c r="AI4" i="36"/>
  <c r="AJ4" i="36"/>
  <c r="AK4" i="36"/>
  <c r="AL4" i="36"/>
  <c r="AM4" i="36"/>
  <c r="AN4" i="36"/>
  <c r="AO4" i="36"/>
  <c r="AP4" i="36"/>
  <c r="AQ4" i="36"/>
  <c r="AR4" i="36"/>
  <c r="AS4" i="36"/>
  <c r="AT4" i="36"/>
  <c r="AU4" i="36"/>
  <c r="AV4" i="36"/>
  <c r="AW4" i="36"/>
  <c r="AX4" i="36"/>
  <c r="AY4" i="36"/>
  <c r="AZ4" i="36"/>
  <c r="BA4" i="36"/>
  <c r="BB4" i="36"/>
  <c r="BC4" i="36"/>
  <c r="BD4" i="36"/>
  <c r="BE4" i="36"/>
  <c r="BF4" i="36"/>
  <c r="BG4" i="36"/>
  <c r="BH4" i="36"/>
  <c r="BI4" i="36"/>
  <c r="BJ4" i="36"/>
  <c r="BK4" i="36"/>
  <c r="BL4" i="36"/>
  <c r="BM4" i="36"/>
  <c r="BN4" i="36"/>
  <c r="BO4" i="36"/>
  <c r="BP4" i="36"/>
  <c r="BQ4" i="36"/>
  <c r="BR4" i="36"/>
  <c r="BS4" i="36"/>
  <c r="BT4" i="36"/>
  <c r="BU4" i="36"/>
  <c r="BV4" i="36"/>
  <c r="BW4" i="36"/>
  <c r="BX4" i="36"/>
  <c r="BY4" i="36"/>
  <c r="BZ4" i="36"/>
  <c r="CA4" i="36"/>
  <c r="CB4" i="36"/>
  <c r="CC4" i="36"/>
  <c r="CD4" i="36"/>
  <c r="A5" i="36"/>
  <c r="A6" i="36"/>
  <c r="A7" i="36"/>
  <c r="A8" i="36"/>
  <c r="A9" i="36"/>
  <c r="A10" i="36"/>
  <c r="A11" i="36"/>
  <c r="B4" i="35"/>
  <c r="C4" i="35"/>
  <c r="D4" i="35"/>
  <c r="E4" i="35"/>
  <c r="F4" i="35"/>
  <c r="G4" i="35"/>
  <c r="H4" i="35"/>
  <c r="I4" i="35"/>
  <c r="J4" i="35"/>
  <c r="K4" i="35"/>
  <c r="L4" i="35"/>
  <c r="M4" i="35"/>
  <c r="N4" i="35"/>
  <c r="O4" i="35"/>
  <c r="P4" i="35"/>
  <c r="Q4" i="35"/>
  <c r="R4" i="35"/>
  <c r="S4" i="35"/>
  <c r="T4" i="35"/>
  <c r="U4" i="35"/>
  <c r="V4" i="35"/>
  <c r="W4" i="35"/>
  <c r="X4" i="35"/>
  <c r="Y4" i="35"/>
  <c r="Z4" i="35"/>
  <c r="AA4" i="35"/>
  <c r="AB4" i="35"/>
  <c r="AC4" i="35"/>
  <c r="AD4" i="35"/>
  <c r="AE4" i="35"/>
  <c r="AF4" i="35"/>
  <c r="AG4" i="35"/>
  <c r="AH4" i="35"/>
  <c r="AI4" i="35"/>
  <c r="AJ4" i="35"/>
  <c r="AK4" i="35"/>
  <c r="AL4" i="35"/>
  <c r="AM4" i="35"/>
  <c r="AN4" i="35"/>
  <c r="AO4" i="35"/>
  <c r="AP4" i="35"/>
  <c r="AQ4" i="35"/>
  <c r="AR4" i="35"/>
  <c r="AS4" i="35"/>
  <c r="AT4" i="35"/>
  <c r="AU4" i="35"/>
  <c r="AV4" i="35"/>
  <c r="AW4" i="35"/>
  <c r="AX4" i="35"/>
  <c r="AY4" i="35"/>
  <c r="AZ4" i="35"/>
  <c r="BA4" i="35"/>
  <c r="BB4" i="35"/>
  <c r="BC4" i="35"/>
  <c r="BD4" i="35"/>
  <c r="BE4" i="35"/>
  <c r="BF4" i="35"/>
  <c r="BG4" i="35"/>
  <c r="BH4" i="35"/>
  <c r="BI4" i="35"/>
  <c r="BJ4" i="35"/>
  <c r="BK4" i="35"/>
  <c r="BL4" i="35"/>
  <c r="BM4" i="35"/>
  <c r="BN4" i="35"/>
  <c r="BO4" i="35"/>
  <c r="BP4" i="35"/>
  <c r="BQ4" i="35"/>
  <c r="BR4" i="35"/>
  <c r="BS4" i="35"/>
  <c r="BT4" i="35"/>
  <c r="BU4" i="35"/>
  <c r="BV4" i="35"/>
  <c r="BW4" i="35"/>
  <c r="BX4" i="35"/>
  <c r="BY4" i="35"/>
  <c r="BZ4" i="35"/>
  <c r="CA4" i="35"/>
  <c r="CB4" i="35"/>
  <c r="CC4" i="35"/>
  <c r="CD4" i="35"/>
  <c r="A5" i="35"/>
  <c r="A6" i="35"/>
  <c r="A7" i="35"/>
  <c r="A8" i="35"/>
  <c r="A9" i="35"/>
  <c r="A10" i="35"/>
  <c r="A11" i="35"/>
  <c r="B4" i="34"/>
  <c r="C4" i="34"/>
  <c r="D4" i="34"/>
  <c r="E4" i="34"/>
  <c r="F4" i="34"/>
  <c r="G4" i="34"/>
  <c r="H4" i="34"/>
  <c r="I4" i="34"/>
  <c r="J4" i="34"/>
  <c r="K4" i="34"/>
  <c r="L4" i="34"/>
  <c r="M4" i="34"/>
  <c r="N4" i="34"/>
  <c r="O4" i="34"/>
  <c r="P4" i="34"/>
  <c r="Q4" i="34"/>
  <c r="R4" i="34"/>
  <c r="S4" i="34"/>
  <c r="T4" i="34"/>
  <c r="U4" i="34"/>
  <c r="V4" i="34"/>
  <c r="W4" i="34"/>
  <c r="X4" i="34"/>
  <c r="Y4" i="34"/>
  <c r="Z4" i="34"/>
  <c r="AA4" i="34"/>
  <c r="AB4" i="34"/>
  <c r="AC4" i="34"/>
  <c r="AD4" i="34"/>
  <c r="AE4" i="34"/>
  <c r="AF4" i="34"/>
  <c r="AG4" i="34"/>
  <c r="AH4" i="34"/>
  <c r="AI4" i="34"/>
  <c r="AJ4" i="34"/>
  <c r="AK4" i="34"/>
  <c r="AL4" i="34"/>
  <c r="AM4" i="34"/>
  <c r="AN4" i="34"/>
  <c r="AO4" i="34"/>
  <c r="AP4" i="34"/>
  <c r="AQ4" i="34"/>
  <c r="AR4" i="34"/>
  <c r="AS4" i="34"/>
  <c r="AT4" i="34"/>
  <c r="AU4" i="34"/>
  <c r="AV4" i="34"/>
  <c r="AW4" i="34"/>
  <c r="AX4" i="34"/>
  <c r="AY4" i="34"/>
  <c r="AZ4" i="34"/>
  <c r="BA4" i="34"/>
  <c r="BB4" i="34"/>
  <c r="BC4" i="34"/>
  <c r="BD4" i="34"/>
  <c r="BE4" i="34"/>
  <c r="BF4" i="34"/>
  <c r="BG4" i="34"/>
  <c r="BH4" i="34"/>
  <c r="BI4" i="34"/>
  <c r="BJ4" i="34"/>
  <c r="BK4" i="34"/>
  <c r="BL4" i="34"/>
  <c r="BM4" i="34"/>
  <c r="BN4" i="34"/>
  <c r="BO4" i="34"/>
  <c r="BP4" i="34"/>
  <c r="BQ4" i="34"/>
  <c r="BR4" i="34"/>
  <c r="BS4" i="34"/>
  <c r="BT4" i="34"/>
  <c r="BU4" i="34"/>
  <c r="BV4" i="34"/>
  <c r="BW4" i="34"/>
  <c r="BX4" i="34"/>
  <c r="BY4" i="34"/>
  <c r="BZ4" i="34"/>
  <c r="CA4" i="34"/>
  <c r="CB4" i="34"/>
  <c r="CC4" i="34"/>
  <c r="CD4" i="34"/>
  <c r="A5" i="34"/>
  <c r="A6" i="34"/>
  <c r="A7" i="34"/>
  <c r="A8" i="34"/>
  <c r="A9" i="34"/>
  <c r="A10" i="34"/>
  <c r="A11" i="34"/>
  <c r="B4" i="33"/>
  <c r="C4" i="33"/>
  <c r="D4" i="33"/>
  <c r="E4" i="33"/>
  <c r="F4" i="33"/>
  <c r="G4" i="33"/>
  <c r="H4" i="33"/>
  <c r="I4" i="33"/>
  <c r="J4" i="33"/>
  <c r="K4" i="33"/>
  <c r="L4" i="33"/>
  <c r="M4" i="33"/>
  <c r="N4" i="33"/>
  <c r="O4" i="33"/>
  <c r="P4" i="33"/>
  <c r="Q4" i="33"/>
  <c r="R4" i="33"/>
  <c r="S4" i="33"/>
  <c r="T4" i="33"/>
  <c r="U4" i="33"/>
  <c r="V4" i="33"/>
  <c r="W4" i="33"/>
  <c r="X4" i="33"/>
  <c r="Y4" i="33"/>
  <c r="Z4" i="33"/>
  <c r="AA4" i="33"/>
  <c r="AB4" i="33"/>
  <c r="AC4" i="33"/>
  <c r="AD4" i="33"/>
  <c r="AE4" i="33"/>
  <c r="AF4" i="33"/>
  <c r="AG4" i="33"/>
  <c r="AH4" i="33"/>
  <c r="AI4" i="33"/>
  <c r="AJ4" i="33"/>
  <c r="AK4" i="33"/>
  <c r="AL4" i="33"/>
  <c r="AM4" i="33"/>
  <c r="AN4" i="33"/>
  <c r="AO4" i="33"/>
  <c r="AP4" i="33"/>
  <c r="AQ4" i="33"/>
  <c r="AR4" i="33"/>
  <c r="AS4" i="33"/>
  <c r="AT4" i="33"/>
  <c r="AU4" i="33"/>
  <c r="AV4" i="33"/>
  <c r="AW4" i="33"/>
  <c r="AX4" i="33"/>
  <c r="AY4" i="33"/>
  <c r="AZ4" i="33"/>
  <c r="BA4" i="33"/>
  <c r="BB4" i="33"/>
  <c r="BC4" i="33"/>
  <c r="BD4" i="33"/>
  <c r="BE4" i="33"/>
  <c r="BF4" i="33"/>
  <c r="BG4" i="33"/>
  <c r="BH4" i="33"/>
  <c r="BI4" i="33"/>
  <c r="BJ4" i="33"/>
  <c r="BK4" i="33"/>
  <c r="BL4" i="33"/>
  <c r="BM4" i="33"/>
  <c r="BN4" i="33"/>
  <c r="BO4" i="33"/>
  <c r="BP4" i="33"/>
  <c r="BQ4" i="33"/>
  <c r="BR4" i="33"/>
  <c r="BS4" i="33"/>
  <c r="BT4" i="33"/>
  <c r="BU4" i="33"/>
  <c r="BV4" i="33"/>
  <c r="BW4" i="33"/>
  <c r="BX4" i="33"/>
  <c r="BY4" i="33"/>
  <c r="BZ4" i="33"/>
  <c r="CA4" i="33"/>
  <c r="CB4" i="33"/>
  <c r="CC4" i="33"/>
  <c r="CD4" i="33"/>
  <c r="A5" i="33"/>
  <c r="A6" i="33"/>
  <c r="A7" i="33"/>
  <c r="A8" i="33"/>
  <c r="A9" i="33"/>
  <c r="A10" i="33"/>
  <c r="A11" i="33"/>
  <c r="B4" i="32"/>
  <c r="C4" i="32"/>
  <c r="D4" i="32"/>
  <c r="E4" i="32"/>
  <c r="F4" i="32"/>
  <c r="G4" i="32"/>
  <c r="H4" i="32"/>
  <c r="I4" i="32"/>
  <c r="J4" i="32"/>
  <c r="K4" i="32"/>
  <c r="L4" i="32"/>
  <c r="M4" i="32"/>
  <c r="N4" i="32"/>
  <c r="O4" i="32"/>
  <c r="P4" i="32"/>
  <c r="Q4" i="32"/>
  <c r="R4" i="32"/>
  <c r="S4" i="32"/>
  <c r="T4" i="32"/>
  <c r="U4" i="32"/>
  <c r="V4" i="32"/>
  <c r="W4" i="32"/>
  <c r="X4" i="32"/>
  <c r="Y4" i="32"/>
  <c r="Z4" i="32"/>
  <c r="AA4" i="32"/>
  <c r="AB4" i="32"/>
  <c r="AC4" i="32"/>
  <c r="AD4" i="32"/>
  <c r="AE4" i="32"/>
  <c r="AF4" i="32"/>
  <c r="AG4" i="32"/>
  <c r="AH4" i="32"/>
  <c r="AI4" i="32"/>
  <c r="AJ4" i="32"/>
  <c r="AK4" i="32"/>
  <c r="AL4" i="32"/>
  <c r="AM4" i="32"/>
  <c r="AN4" i="32"/>
  <c r="AO4" i="32"/>
  <c r="AP4" i="32"/>
  <c r="AQ4" i="32"/>
  <c r="AR4" i="32"/>
  <c r="AS4" i="32"/>
  <c r="AT4" i="32"/>
  <c r="AU4" i="32"/>
  <c r="AV4" i="32"/>
  <c r="AW4" i="32"/>
  <c r="AX4" i="32"/>
  <c r="AY4" i="32"/>
  <c r="AZ4" i="32"/>
  <c r="BA4" i="32"/>
  <c r="BB4" i="32"/>
  <c r="BC4" i="32"/>
  <c r="BD4" i="32"/>
  <c r="BE4" i="32"/>
  <c r="BF4" i="32"/>
  <c r="BG4" i="32"/>
  <c r="BH4" i="32"/>
  <c r="BI4" i="32"/>
  <c r="BJ4" i="32"/>
  <c r="BK4" i="32"/>
  <c r="BL4" i="32"/>
  <c r="BM4" i="32"/>
  <c r="BN4" i="32"/>
  <c r="BO4" i="32"/>
  <c r="BP4" i="32"/>
  <c r="BQ4" i="32"/>
  <c r="BR4" i="32"/>
  <c r="BS4" i="32"/>
  <c r="BT4" i="32"/>
  <c r="BU4" i="32"/>
  <c r="BV4" i="32"/>
  <c r="BW4" i="32"/>
  <c r="BX4" i="32"/>
  <c r="BY4" i="32"/>
  <c r="BZ4" i="32"/>
  <c r="CA4" i="32"/>
  <c r="CB4" i="32"/>
  <c r="CC4" i="32"/>
  <c r="CD4" i="32"/>
  <c r="A5" i="32"/>
  <c r="A6" i="32"/>
  <c r="A7" i="32"/>
  <c r="A8" i="32"/>
  <c r="A9" i="32"/>
  <c r="A10" i="32"/>
  <c r="A11" i="32"/>
  <c r="B4" i="31"/>
  <c r="C4" i="31"/>
  <c r="D4" i="31"/>
  <c r="E4" i="31"/>
  <c r="F4" i="31"/>
  <c r="G4" i="31"/>
  <c r="H4" i="31"/>
  <c r="I4" i="31"/>
  <c r="J4" i="31"/>
  <c r="K4" i="31"/>
  <c r="L4" i="31"/>
  <c r="M4" i="31"/>
  <c r="N4" i="31"/>
  <c r="O4" i="31"/>
  <c r="P4" i="31"/>
  <c r="Q4" i="31"/>
  <c r="R4" i="31"/>
  <c r="S4" i="31"/>
  <c r="T4" i="31"/>
  <c r="U4" i="31"/>
  <c r="V4" i="31"/>
  <c r="W4" i="31"/>
  <c r="X4" i="31"/>
  <c r="Y4" i="31"/>
  <c r="Z4" i="31"/>
  <c r="AA4" i="31"/>
  <c r="AB4" i="31"/>
  <c r="AC4" i="31"/>
  <c r="AD4" i="31"/>
  <c r="AE4" i="31"/>
  <c r="AF4" i="31"/>
  <c r="AG4" i="31"/>
  <c r="AH4" i="31"/>
  <c r="AI4" i="31"/>
  <c r="AJ4" i="31"/>
  <c r="AK4" i="31"/>
  <c r="AL4" i="31"/>
  <c r="AM4" i="31"/>
  <c r="AN4" i="31"/>
  <c r="AO4" i="31"/>
  <c r="AP4" i="31"/>
  <c r="AQ4" i="31"/>
  <c r="AR4" i="31"/>
  <c r="AS4" i="31"/>
  <c r="AT4" i="31"/>
  <c r="AU4" i="31"/>
  <c r="AV4" i="31"/>
  <c r="AW4" i="31"/>
  <c r="AX4" i="31"/>
  <c r="AY4" i="31"/>
  <c r="AZ4" i="31"/>
  <c r="BA4" i="31"/>
  <c r="BB4" i="31"/>
  <c r="BC4" i="31"/>
  <c r="BD4" i="31"/>
  <c r="BE4" i="31"/>
  <c r="BF4" i="31"/>
  <c r="BG4" i="31"/>
  <c r="BH4" i="31"/>
  <c r="BI4" i="31"/>
  <c r="BJ4" i="31"/>
  <c r="BK4" i="31"/>
  <c r="BL4" i="31"/>
  <c r="BM4" i="31"/>
  <c r="BN4" i="31"/>
  <c r="BO4" i="31"/>
  <c r="BP4" i="31"/>
  <c r="BQ4" i="31"/>
  <c r="BR4" i="31"/>
  <c r="BS4" i="31"/>
  <c r="BT4" i="31"/>
  <c r="BU4" i="31"/>
  <c r="BV4" i="31"/>
  <c r="BW4" i="31"/>
  <c r="BX4" i="31"/>
  <c r="BY4" i="31"/>
  <c r="BZ4" i="31"/>
  <c r="CA4" i="31"/>
  <c r="CB4" i="31"/>
  <c r="CC4" i="31"/>
  <c r="CD4" i="31"/>
  <c r="A5" i="31"/>
  <c r="A6" i="31"/>
  <c r="A7" i="31"/>
  <c r="A8" i="31"/>
  <c r="A9" i="31"/>
  <c r="A10" i="31"/>
  <c r="A11" i="31"/>
  <c r="B4" i="30"/>
  <c r="C4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X4" i="30"/>
  <c r="Y4" i="30"/>
  <c r="Z4" i="30"/>
  <c r="AA4" i="30"/>
  <c r="AB4" i="30"/>
  <c r="AC4" i="30"/>
  <c r="AD4" i="30"/>
  <c r="AE4" i="30"/>
  <c r="AF4" i="30"/>
  <c r="AG4" i="30"/>
  <c r="AH4" i="30"/>
  <c r="AI4" i="30"/>
  <c r="AJ4" i="30"/>
  <c r="AK4" i="30"/>
  <c r="AL4" i="30"/>
  <c r="AM4" i="30"/>
  <c r="AN4" i="30"/>
  <c r="AO4" i="30"/>
  <c r="AP4" i="30"/>
  <c r="AQ4" i="30"/>
  <c r="AR4" i="30"/>
  <c r="AS4" i="30"/>
  <c r="AT4" i="30"/>
  <c r="AU4" i="30"/>
  <c r="AV4" i="30"/>
  <c r="AW4" i="30"/>
  <c r="AX4" i="30"/>
  <c r="AY4" i="30"/>
  <c r="AZ4" i="30"/>
  <c r="BA4" i="30"/>
  <c r="BB4" i="30"/>
  <c r="BC4" i="30"/>
  <c r="BD4" i="30"/>
  <c r="BE4" i="30"/>
  <c r="BF4" i="30"/>
  <c r="BG4" i="30"/>
  <c r="BH4" i="30"/>
  <c r="BI4" i="30"/>
  <c r="BJ4" i="30"/>
  <c r="BK4" i="30"/>
  <c r="BL4" i="30"/>
  <c r="BM4" i="30"/>
  <c r="BN4" i="30"/>
  <c r="BO4" i="30"/>
  <c r="BP4" i="30"/>
  <c r="BQ4" i="30"/>
  <c r="BR4" i="30"/>
  <c r="BS4" i="30"/>
  <c r="BT4" i="30"/>
  <c r="BU4" i="30"/>
  <c r="BV4" i="30"/>
  <c r="BW4" i="30"/>
  <c r="BX4" i="30"/>
  <c r="BY4" i="30"/>
  <c r="BZ4" i="30"/>
  <c r="CA4" i="30"/>
  <c r="CB4" i="30"/>
  <c r="CC4" i="30"/>
  <c r="CD4" i="30"/>
  <c r="A5" i="30"/>
  <c r="A6" i="30"/>
  <c r="A7" i="30"/>
  <c r="A8" i="30"/>
  <c r="A9" i="30"/>
  <c r="A10" i="30"/>
  <c r="A11" i="30"/>
  <c r="B4" i="29"/>
  <c r="C4" i="29"/>
  <c r="D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AI4" i="29"/>
  <c r="AJ4" i="29"/>
  <c r="AK4" i="29"/>
  <c r="AL4" i="29"/>
  <c r="AM4" i="29"/>
  <c r="AN4" i="29"/>
  <c r="AO4" i="29"/>
  <c r="AP4" i="29"/>
  <c r="AQ4" i="29"/>
  <c r="AR4" i="29"/>
  <c r="AS4" i="29"/>
  <c r="AT4" i="29"/>
  <c r="AU4" i="29"/>
  <c r="AV4" i="29"/>
  <c r="AW4" i="29"/>
  <c r="AX4" i="29"/>
  <c r="AY4" i="29"/>
  <c r="AZ4" i="29"/>
  <c r="BA4" i="29"/>
  <c r="BB4" i="29"/>
  <c r="BC4" i="29"/>
  <c r="BD4" i="29"/>
  <c r="BE4" i="29"/>
  <c r="BF4" i="29"/>
  <c r="BG4" i="29"/>
  <c r="BH4" i="29"/>
  <c r="BI4" i="29"/>
  <c r="BJ4" i="29"/>
  <c r="BK4" i="29"/>
  <c r="BL4" i="29"/>
  <c r="BM4" i="29"/>
  <c r="BN4" i="29"/>
  <c r="BO4" i="29"/>
  <c r="BP4" i="29"/>
  <c r="BQ4" i="29"/>
  <c r="BR4" i="29"/>
  <c r="BS4" i="29"/>
  <c r="BT4" i="29"/>
  <c r="BU4" i="29"/>
  <c r="BV4" i="29"/>
  <c r="BW4" i="29"/>
  <c r="BX4" i="29"/>
  <c r="BY4" i="29"/>
  <c r="BZ4" i="29"/>
  <c r="CA4" i="29"/>
  <c r="CB4" i="29"/>
  <c r="CC4" i="29"/>
  <c r="CD4" i="29"/>
  <c r="A5" i="29"/>
  <c r="A6" i="29"/>
  <c r="A7" i="29"/>
  <c r="A8" i="29"/>
  <c r="A9" i="29"/>
  <c r="A10" i="29"/>
  <c r="A11" i="29"/>
  <c r="B4" i="28"/>
  <c r="C4" i="28"/>
  <c r="D4" i="28"/>
  <c r="E4" i="28"/>
  <c r="F4" i="28"/>
  <c r="G4" i="28"/>
  <c r="H4" i="28"/>
  <c r="I4" i="28"/>
  <c r="J4" i="28"/>
  <c r="K4" i="28"/>
  <c r="L4" i="28"/>
  <c r="M4" i="28"/>
  <c r="N4" i="28"/>
  <c r="O4" i="28"/>
  <c r="P4" i="28"/>
  <c r="Q4" i="28"/>
  <c r="R4" i="28"/>
  <c r="S4" i="28"/>
  <c r="T4" i="28"/>
  <c r="U4" i="28"/>
  <c r="V4" i="28"/>
  <c r="W4" i="28"/>
  <c r="X4" i="28"/>
  <c r="Y4" i="28"/>
  <c r="Z4" i="28"/>
  <c r="AA4" i="28"/>
  <c r="AB4" i="28"/>
  <c r="AC4" i="28"/>
  <c r="AD4" i="28"/>
  <c r="AE4" i="28"/>
  <c r="AF4" i="28"/>
  <c r="AG4" i="28"/>
  <c r="AH4" i="28"/>
  <c r="AI4" i="28"/>
  <c r="AJ4" i="28"/>
  <c r="AK4" i="28"/>
  <c r="AL4" i="28"/>
  <c r="AM4" i="28"/>
  <c r="AN4" i="28"/>
  <c r="AO4" i="28"/>
  <c r="AP4" i="28"/>
  <c r="AQ4" i="28"/>
  <c r="AR4" i="28"/>
  <c r="AS4" i="28"/>
  <c r="AT4" i="28"/>
  <c r="AU4" i="28"/>
  <c r="AV4" i="28"/>
  <c r="AW4" i="28"/>
  <c r="AX4" i="28"/>
  <c r="AY4" i="28"/>
  <c r="AZ4" i="28"/>
  <c r="BA4" i="28"/>
  <c r="BB4" i="28"/>
  <c r="BC4" i="28"/>
  <c r="BD4" i="28"/>
  <c r="BE4" i="28"/>
  <c r="BF4" i="28"/>
  <c r="BG4" i="28"/>
  <c r="BH4" i="28"/>
  <c r="BI4" i="28"/>
  <c r="BJ4" i="28"/>
  <c r="BK4" i="28"/>
  <c r="BL4" i="28"/>
  <c r="BM4" i="28"/>
  <c r="BN4" i="28"/>
  <c r="BO4" i="28"/>
  <c r="BP4" i="28"/>
  <c r="BQ4" i="28"/>
  <c r="BR4" i="28"/>
  <c r="BS4" i="28"/>
  <c r="BT4" i="28"/>
  <c r="BU4" i="28"/>
  <c r="BV4" i="28"/>
  <c r="BW4" i="28"/>
  <c r="BX4" i="28"/>
  <c r="BY4" i="28"/>
  <c r="BZ4" i="28"/>
  <c r="CA4" i="28"/>
  <c r="CB4" i="28"/>
  <c r="CC4" i="28"/>
  <c r="CD4" i="28"/>
  <c r="A5" i="28"/>
  <c r="A6" i="28"/>
  <c r="A7" i="28"/>
  <c r="A8" i="28"/>
  <c r="A9" i="28"/>
  <c r="A10" i="28"/>
  <c r="A11" i="28"/>
  <c r="B4" i="27"/>
  <c r="C4" i="27"/>
  <c r="D4" i="27"/>
  <c r="E4" i="27"/>
  <c r="F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U4" i="27"/>
  <c r="V4" i="27"/>
  <c r="W4" i="27"/>
  <c r="X4" i="27"/>
  <c r="Y4" i="27"/>
  <c r="Z4" i="27"/>
  <c r="AA4" i="27"/>
  <c r="AB4" i="27"/>
  <c r="AC4" i="27"/>
  <c r="AD4" i="27"/>
  <c r="AE4" i="27"/>
  <c r="AF4" i="27"/>
  <c r="AG4" i="27"/>
  <c r="AH4" i="27"/>
  <c r="AI4" i="27"/>
  <c r="AJ4" i="27"/>
  <c r="AK4" i="27"/>
  <c r="AL4" i="27"/>
  <c r="AM4" i="27"/>
  <c r="AN4" i="27"/>
  <c r="AO4" i="27"/>
  <c r="AP4" i="27"/>
  <c r="AQ4" i="27"/>
  <c r="AR4" i="27"/>
  <c r="AS4" i="27"/>
  <c r="AT4" i="27"/>
  <c r="AU4" i="27"/>
  <c r="AV4" i="27"/>
  <c r="AW4" i="27"/>
  <c r="AX4" i="27"/>
  <c r="AY4" i="27"/>
  <c r="AZ4" i="27"/>
  <c r="BA4" i="27"/>
  <c r="BB4" i="27"/>
  <c r="BC4" i="27"/>
  <c r="BD4" i="27"/>
  <c r="BE4" i="27"/>
  <c r="BF4" i="27"/>
  <c r="BG4" i="27"/>
  <c r="BH4" i="27"/>
  <c r="BI4" i="27"/>
  <c r="BJ4" i="27"/>
  <c r="BK4" i="27"/>
  <c r="BL4" i="27"/>
  <c r="BM4" i="27"/>
  <c r="BN4" i="27"/>
  <c r="BO4" i="27"/>
  <c r="BP4" i="27"/>
  <c r="BQ4" i="27"/>
  <c r="BR4" i="27"/>
  <c r="BS4" i="27"/>
  <c r="BT4" i="27"/>
  <c r="BU4" i="27"/>
  <c r="BV4" i="27"/>
  <c r="BW4" i="27"/>
  <c r="BX4" i="27"/>
  <c r="BY4" i="27"/>
  <c r="BZ4" i="27"/>
  <c r="CA4" i="27"/>
  <c r="CB4" i="27"/>
  <c r="CC4" i="27"/>
  <c r="CD4" i="27"/>
  <c r="A5" i="27"/>
  <c r="A6" i="27"/>
  <c r="A7" i="27"/>
  <c r="A8" i="27"/>
  <c r="A9" i="27"/>
  <c r="A10" i="27"/>
  <c r="A11" i="27"/>
  <c r="B4" i="26"/>
  <c r="C4" i="26"/>
  <c r="D4" i="26"/>
  <c r="E4" i="26"/>
  <c r="F4" i="26"/>
  <c r="G4" i="26"/>
  <c r="H4" i="26"/>
  <c r="I4" i="26"/>
  <c r="J4" i="26"/>
  <c r="K4" i="26"/>
  <c r="L4" i="26"/>
  <c r="M4" i="26"/>
  <c r="N4" i="26"/>
  <c r="O4" i="26"/>
  <c r="P4" i="26"/>
  <c r="Q4" i="26"/>
  <c r="R4" i="26"/>
  <c r="S4" i="26"/>
  <c r="T4" i="26"/>
  <c r="U4" i="26"/>
  <c r="V4" i="26"/>
  <c r="W4" i="26"/>
  <c r="X4" i="26"/>
  <c r="Y4" i="26"/>
  <c r="Z4" i="26"/>
  <c r="AA4" i="26"/>
  <c r="AB4" i="26"/>
  <c r="AC4" i="26"/>
  <c r="AD4" i="26"/>
  <c r="AE4" i="26"/>
  <c r="AF4" i="26"/>
  <c r="AG4" i="26"/>
  <c r="AH4" i="26"/>
  <c r="AI4" i="26"/>
  <c r="AJ4" i="26"/>
  <c r="AK4" i="26"/>
  <c r="AL4" i="26"/>
  <c r="AM4" i="26"/>
  <c r="AN4" i="26"/>
  <c r="AO4" i="26"/>
  <c r="AP4" i="26"/>
  <c r="AQ4" i="26"/>
  <c r="AR4" i="26"/>
  <c r="AS4" i="26"/>
  <c r="AT4" i="26"/>
  <c r="AU4" i="26"/>
  <c r="AV4" i="26"/>
  <c r="AW4" i="26"/>
  <c r="AX4" i="26"/>
  <c r="AY4" i="26"/>
  <c r="AZ4" i="26"/>
  <c r="BA4" i="26"/>
  <c r="BB4" i="26"/>
  <c r="BC4" i="26"/>
  <c r="BD4" i="26"/>
  <c r="BE4" i="26"/>
  <c r="BF4" i="26"/>
  <c r="BG4" i="26"/>
  <c r="BH4" i="26"/>
  <c r="BI4" i="26"/>
  <c r="BJ4" i="26"/>
  <c r="BK4" i="26"/>
  <c r="BL4" i="26"/>
  <c r="BM4" i="26"/>
  <c r="BN4" i="26"/>
  <c r="BO4" i="26"/>
  <c r="BP4" i="26"/>
  <c r="BQ4" i="26"/>
  <c r="BR4" i="26"/>
  <c r="BS4" i="26"/>
  <c r="BT4" i="26"/>
  <c r="BU4" i="26"/>
  <c r="BV4" i="26"/>
  <c r="BW4" i="26"/>
  <c r="BX4" i="26"/>
  <c r="BY4" i="26"/>
  <c r="BZ4" i="26"/>
  <c r="CA4" i="26"/>
  <c r="CB4" i="26"/>
  <c r="CC4" i="26"/>
  <c r="CD4" i="26"/>
  <c r="A5" i="26"/>
  <c r="A6" i="26"/>
  <c r="A7" i="26"/>
  <c r="A8" i="26"/>
  <c r="A9" i="26"/>
  <c r="A10" i="26"/>
  <c r="A11" i="26"/>
  <c r="B4" i="25"/>
  <c r="C4" i="25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X4" i="25"/>
  <c r="Y4" i="25"/>
  <c r="Z4" i="25"/>
  <c r="AA4" i="25"/>
  <c r="AB4" i="25"/>
  <c r="AC4" i="25"/>
  <c r="AD4" i="25"/>
  <c r="AE4" i="25"/>
  <c r="AF4" i="25"/>
  <c r="AG4" i="25"/>
  <c r="AH4" i="25"/>
  <c r="AI4" i="25"/>
  <c r="AJ4" i="25"/>
  <c r="AK4" i="25"/>
  <c r="AL4" i="25"/>
  <c r="AM4" i="25"/>
  <c r="AN4" i="25"/>
  <c r="AO4" i="25"/>
  <c r="AP4" i="25"/>
  <c r="AQ4" i="25"/>
  <c r="AR4" i="25"/>
  <c r="AS4" i="25"/>
  <c r="AT4" i="25"/>
  <c r="AU4" i="25"/>
  <c r="AV4" i="25"/>
  <c r="AW4" i="25"/>
  <c r="AX4" i="25"/>
  <c r="AY4" i="25"/>
  <c r="AZ4" i="25"/>
  <c r="BA4" i="25"/>
  <c r="BB4" i="25"/>
  <c r="BC4" i="25"/>
  <c r="BD4" i="25"/>
  <c r="BE4" i="25"/>
  <c r="BF4" i="25"/>
  <c r="BG4" i="25"/>
  <c r="BH4" i="25"/>
  <c r="BI4" i="25"/>
  <c r="BJ4" i="25"/>
  <c r="BK4" i="25"/>
  <c r="BL4" i="25"/>
  <c r="BM4" i="25"/>
  <c r="BN4" i="25"/>
  <c r="BO4" i="25"/>
  <c r="BP4" i="25"/>
  <c r="BQ4" i="25"/>
  <c r="BR4" i="25"/>
  <c r="BS4" i="25"/>
  <c r="BT4" i="25"/>
  <c r="BU4" i="25"/>
  <c r="BV4" i="25"/>
  <c r="BW4" i="25"/>
  <c r="BX4" i="25"/>
  <c r="BY4" i="25"/>
  <c r="BZ4" i="25"/>
  <c r="CA4" i="25"/>
  <c r="CB4" i="25"/>
  <c r="CC4" i="25"/>
  <c r="CD4" i="25"/>
  <c r="A5" i="25"/>
  <c r="A6" i="25"/>
  <c r="A7" i="25"/>
  <c r="A8" i="25"/>
  <c r="A9" i="25"/>
  <c r="A10" i="25"/>
  <c r="A11" i="25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V4" i="24"/>
  <c r="W4" i="24"/>
  <c r="X4" i="24"/>
  <c r="Y4" i="24"/>
  <c r="Z4" i="24"/>
  <c r="AA4" i="24"/>
  <c r="AB4" i="24"/>
  <c r="AC4" i="24"/>
  <c r="AD4" i="24"/>
  <c r="AE4" i="24"/>
  <c r="AF4" i="24"/>
  <c r="AG4" i="24"/>
  <c r="AH4" i="24"/>
  <c r="AI4" i="24"/>
  <c r="AJ4" i="24"/>
  <c r="AK4" i="24"/>
  <c r="AL4" i="24"/>
  <c r="AM4" i="24"/>
  <c r="AN4" i="24"/>
  <c r="AO4" i="24"/>
  <c r="AP4" i="24"/>
  <c r="AQ4" i="24"/>
  <c r="AR4" i="24"/>
  <c r="AS4" i="24"/>
  <c r="AT4" i="24"/>
  <c r="AU4" i="24"/>
  <c r="AV4" i="24"/>
  <c r="AW4" i="24"/>
  <c r="AX4" i="24"/>
  <c r="AY4" i="24"/>
  <c r="AZ4" i="24"/>
  <c r="BA4" i="24"/>
  <c r="BB4" i="24"/>
  <c r="BC4" i="24"/>
  <c r="BD4" i="24"/>
  <c r="BE4" i="24"/>
  <c r="BF4" i="24"/>
  <c r="BG4" i="24"/>
  <c r="BH4" i="24"/>
  <c r="BI4" i="24"/>
  <c r="BJ4" i="24"/>
  <c r="BK4" i="24"/>
  <c r="BL4" i="24"/>
  <c r="BM4" i="24"/>
  <c r="BN4" i="24"/>
  <c r="BO4" i="24"/>
  <c r="BP4" i="24"/>
  <c r="BQ4" i="24"/>
  <c r="BR4" i="24"/>
  <c r="BS4" i="24"/>
  <c r="BT4" i="24"/>
  <c r="BU4" i="24"/>
  <c r="BV4" i="24"/>
  <c r="BW4" i="24"/>
  <c r="BX4" i="24"/>
  <c r="BY4" i="24"/>
  <c r="BZ4" i="24"/>
  <c r="CA4" i="24"/>
  <c r="CB4" i="24"/>
  <c r="CC4" i="24"/>
  <c r="CD4" i="24"/>
  <c r="A5" i="24"/>
  <c r="A6" i="24"/>
  <c r="A7" i="24"/>
  <c r="A8" i="24"/>
  <c r="A9" i="24"/>
  <c r="A10" i="24"/>
  <c r="A11" i="24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A5" i="23"/>
  <c r="A6" i="23"/>
  <c r="A7" i="23"/>
  <c r="A8" i="23"/>
  <c r="A9" i="23"/>
  <c r="A10" i="23"/>
  <c r="A11" i="23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AH4" i="22"/>
  <c r="AI4" i="22"/>
  <c r="AJ4" i="22"/>
  <c r="AK4" i="22"/>
  <c r="AL4" i="22"/>
  <c r="AM4" i="22"/>
  <c r="AN4" i="22"/>
  <c r="AO4" i="22"/>
  <c r="AP4" i="22"/>
  <c r="AQ4" i="22"/>
  <c r="AR4" i="22"/>
  <c r="AS4" i="22"/>
  <c r="AT4" i="22"/>
  <c r="AU4" i="22"/>
  <c r="AV4" i="22"/>
  <c r="AW4" i="22"/>
  <c r="AX4" i="22"/>
  <c r="AY4" i="22"/>
  <c r="AZ4" i="22"/>
  <c r="BA4" i="22"/>
  <c r="BB4" i="22"/>
  <c r="BC4" i="22"/>
  <c r="BD4" i="22"/>
  <c r="BE4" i="22"/>
  <c r="BF4" i="22"/>
  <c r="BG4" i="22"/>
  <c r="BH4" i="22"/>
  <c r="BI4" i="22"/>
  <c r="BJ4" i="22"/>
  <c r="BK4" i="22"/>
  <c r="BL4" i="22"/>
  <c r="BM4" i="22"/>
  <c r="BN4" i="22"/>
  <c r="BO4" i="22"/>
  <c r="BP4" i="22"/>
  <c r="BQ4" i="22"/>
  <c r="BR4" i="22"/>
  <c r="BS4" i="22"/>
  <c r="BT4" i="22"/>
  <c r="BU4" i="22"/>
  <c r="BV4" i="22"/>
  <c r="BW4" i="22"/>
  <c r="BX4" i="22"/>
  <c r="BY4" i="22"/>
  <c r="BZ4" i="22"/>
  <c r="CA4" i="22"/>
  <c r="CB4" i="22"/>
  <c r="CC4" i="22"/>
  <c r="CD4" i="22"/>
  <c r="A5" i="22"/>
  <c r="A6" i="22"/>
  <c r="A7" i="22"/>
  <c r="A8" i="22"/>
  <c r="A9" i="22"/>
  <c r="A10" i="22"/>
  <c r="A11" i="22"/>
  <c r="B4" i="21"/>
  <c r="C4" i="21"/>
  <c r="D4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AI4" i="21"/>
  <c r="AJ4" i="21"/>
  <c r="AK4" i="21"/>
  <c r="AL4" i="21"/>
  <c r="AM4" i="21"/>
  <c r="AN4" i="21"/>
  <c r="AO4" i="21"/>
  <c r="AP4" i="21"/>
  <c r="AQ4" i="21"/>
  <c r="AR4" i="21"/>
  <c r="AS4" i="21"/>
  <c r="AT4" i="21"/>
  <c r="AU4" i="21"/>
  <c r="AV4" i="21"/>
  <c r="AW4" i="21"/>
  <c r="AX4" i="21"/>
  <c r="AY4" i="21"/>
  <c r="AZ4" i="21"/>
  <c r="BA4" i="21"/>
  <c r="BB4" i="21"/>
  <c r="BC4" i="21"/>
  <c r="BD4" i="21"/>
  <c r="BE4" i="21"/>
  <c r="BF4" i="21"/>
  <c r="BG4" i="21"/>
  <c r="BH4" i="21"/>
  <c r="BI4" i="21"/>
  <c r="BJ4" i="21"/>
  <c r="BK4" i="21"/>
  <c r="BL4" i="21"/>
  <c r="BM4" i="21"/>
  <c r="BN4" i="21"/>
  <c r="BO4" i="21"/>
  <c r="BP4" i="21"/>
  <c r="BQ4" i="21"/>
  <c r="BR4" i="21"/>
  <c r="BS4" i="21"/>
  <c r="BT4" i="21"/>
  <c r="BU4" i="21"/>
  <c r="BV4" i="21"/>
  <c r="BW4" i="21"/>
  <c r="BX4" i="21"/>
  <c r="BY4" i="21"/>
  <c r="BZ4" i="21"/>
  <c r="CA4" i="21"/>
  <c r="CB4" i="21"/>
  <c r="CC4" i="21"/>
  <c r="CD4" i="21"/>
  <c r="A5" i="21"/>
  <c r="A6" i="21"/>
  <c r="A7" i="21"/>
  <c r="A8" i="21"/>
  <c r="A9" i="21"/>
  <c r="A10" i="21"/>
  <c r="A11" i="21"/>
  <c r="B4" i="20"/>
  <c r="C4" i="20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V4" i="20"/>
  <c r="AW4" i="20"/>
  <c r="AX4" i="20"/>
  <c r="AY4" i="20"/>
  <c r="AZ4" i="20"/>
  <c r="BA4" i="20"/>
  <c r="BB4" i="20"/>
  <c r="BC4" i="20"/>
  <c r="BD4" i="20"/>
  <c r="BE4" i="20"/>
  <c r="BF4" i="20"/>
  <c r="BG4" i="20"/>
  <c r="BH4" i="20"/>
  <c r="BI4" i="20"/>
  <c r="BJ4" i="20"/>
  <c r="BK4" i="20"/>
  <c r="BL4" i="20"/>
  <c r="BM4" i="20"/>
  <c r="BN4" i="20"/>
  <c r="BO4" i="20"/>
  <c r="BP4" i="20"/>
  <c r="BQ4" i="20"/>
  <c r="BR4" i="20"/>
  <c r="BS4" i="20"/>
  <c r="BT4" i="20"/>
  <c r="BU4" i="20"/>
  <c r="BV4" i="20"/>
  <c r="BW4" i="20"/>
  <c r="BX4" i="20"/>
  <c r="BY4" i="20"/>
  <c r="BZ4" i="20"/>
  <c r="CA4" i="20"/>
  <c r="CB4" i="20"/>
  <c r="CC4" i="20"/>
  <c r="CD4" i="20"/>
  <c r="A5" i="20"/>
  <c r="A6" i="20"/>
  <c r="A7" i="20"/>
  <c r="A8" i="20"/>
  <c r="A9" i="20"/>
  <c r="A10" i="20"/>
  <c r="A11" i="20"/>
  <c r="B4" i="19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AV4" i="19"/>
  <c r="AW4" i="19"/>
  <c r="AX4" i="19"/>
  <c r="AY4" i="19"/>
  <c r="AZ4" i="19"/>
  <c r="BA4" i="19"/>
  <c r="BB4" i="19"/>
  <c r="BC4" i="19"/>
  <c r="BD4" i="19"/>
  <c r="BE4" i="19"/>
  <c r="BF4" i="19"/>
  <c r="BG4" i="19"/>
  <c r="BH4" i="19"/>
  <c r="BI4" i="19"/>
  <c r="BJ4" i="19"/>
  <c r="BK4" i="19"/>
  <c r="BL4" i="19"/>
  <c r="BM4" i="19"/>
  <c r="BN4" i="19"/>
  <c r="BO4" i="19"/>
  <c r="BP4" i="19"/>
  <c r="BQ4" i="19"/>
  <c r="BR4" i="19"/>
  <c r="BS4" i="19"/>
  <c r="BT4" i="19"/>
  <c r="BU4" i="19"/>
  <c r="BV4" i="19"/>
  <c r="BW4" i="19"/>
  <c r="BX4" i="19"/>
  <c r="BY4" i="19"/>
  <c r="BZ4" i="19"/>
  <c r="CA4" i="19"/>
  <c r="CB4" i="19"/>
  <c r="CC4" i="19"/>
  <c r="CD4" i="19"/>
  <c r="A5" i="19"/>
  <c r="A6" i="19"/>
  <c r="A7" i="19"/>
  <c r="A8" i="19"/>
  <c r="A9" i="19"/>
  <c r="A10" i="19"/>
  <c r="A11" i="19"/>
  <c r="B4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BZ4" i="18"/>
  <c r="CA4" i="18"/>
  <c r="CB4" i="18"/>
  <c r="CC4" i="18"/>
  <c r="CD4" i="18"/>
  <c r="A5" i="18"/>
  <c r="A6" i="18"/>
  <c r="A7" i="18"/>
  <c r="A8" i="18"/>
  <c r="A9" i="18"/>
  <c r="A10" i="18"/>
  <c r="A11" i="18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A5" i="17"/>
  <c r="A6" i="17"/>
  <c r="A7" i="17"/>
  <c r="A8" i="17"/>
  <c r="A9" i="17"/>
  <c r="A10" i="17"/>
  <c r="A11" i="17"/>
  <c r="B4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AI4" i="16"/>
  <c r="AJ4" i="16"/>
  <c r="AK4" i="16"/>
  <c r="AL4" i="16"/>
  <c r="AM4" i="16"/>
  <c r="AN4" i="16"/>
  <c r="AO4" i="16"/>
  <c r="AP4" i="16"/>
  <c r="AQ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BF4" i="16"/>
  <c r="BG4" i="16"/>
  <c r="BH4" i="16"/>
  <c r="BI4" i="16"/>
  <c r="BJ4" i="16"/>
  <c r="BK4" i="16"/>
  <c r="BL4" i="16"/>
  <c r="BM4" i="16"/>
  <c r="BN4" i="16"/>
  <c r="BO4" i="16"/>
  <c r="BP4" i="16"/>
  <c r="BQ4" i="16"/>
  <c r="BR4" i="16"/>
  <c r="BS4" i="16"/>
  <c r="BT4" i="16"/>
  <c r="BU4" i="16"/>
  <c r="BV4" i="16"/>
  <c r="BW4" i="16"/>
  <c r="BX4" i="16"/>
  <c r="BY4" i="16"/>
  <c r="BZ4" i="16"/>
  <c r="CA4" i="16"/>
  <c r="CB4" i="16"/>
  <c r="CC4" i="16"/>
  <c r="CD4" i="16"/>
  <c r="A5" i="16"/>
  <c r="A6" i="16"/>
  <c r="A7" i="16"/>
  <c r="A8" i="16"/>
  <c r="A9" i="16"/>
  <c r="A10" i="16"/>
  <c r="A11" i="16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BZ4" i="15"/>
  <c r="CA4" i="15"/>
  <c r="CB4" i="15"/>
  <c r="CC4" i="15"/>
  <c r="CD4" i="15"/>
  <c r="A5" i="15"/>
  <c r="A6" i="15"/>
  <c r="A7" i="15"/>
  <c r="A8" i="15"/>
  <c r="A9" i="15"/>
  <c r="A10" i="15"/>
  <c r="A11" i="15"/>
  <c r="B4" i="14"/>
  <c r="C4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S4" i="14"/>
  <c r="AT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BP4" i="14"/>
  <c r="BQ4" i="14"/>
  <c r="BR4" i="14"/>
  <c r="BS4" i="14"/>
  <c r="BT4" i="14"/>
  <c r="BU4" i="14"/>
  <c r="BV4" i="14"/>
  <c r="BW4" i="14"/>
  <c r="BX4" i="14"/>
  <c r="BY4" i="14"/>
  <c r="BZ4" i="14"/>
  <c r="CA4" i="14"/>
  <c r="CB4" i="14"/>
  <c r="CC4" i="14"/>
  <c r="CD4" i="14"/>
  <c r="A5" i="14"/>
  <c r="A6" i="14"/>
  <c r="A7" i="14"/>
  <c r="A8" i="14"/>
  <c r="A9" i="14"/>
  <c r="A10" i="14"/>
  <c r="A11" i="14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A5" i="13"/>
  <c r="A6" i="13"/>
  <c r="A7" i="13"/>
  <c r="A8" i="13"/>
  <c r="A9" i="13"/>
  <c r="A10" i="13"/>
  <c r="A11" i="13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A4" i="12"/>
  <c r="BB4" i="12"/>
  <c r="BC4" i="12"/>
  <c r="BD4" i="12"/>
  <c r="BE4" i="12"/>
  <c r="BF4" i="12"/>
  <c r="BG4" i="12"/>
  <c r="BH4" i="12"/>
  <c r="BI4" i="12"/>
  <c r="BJ4" i="12"/>
  <c r="BK4" i="12"/>
  <c r="BL4" i="12"/>
  <c r="BM4" i="12"/>
  <c r="BN4" i="12"/>
  <c r="BO4" i="12"/>
  <c r="BP4" i="12"/>
  <c r="BQ4" i="12"/>
  <c r="BR4" i="12"/>
  <c r="BS4" i="12"/>
  <c r="BT4" i="12"/>
  <c r="BU4" i="12"/>
  <c r="BV4" i="12"/>
  <c r="BW4" i="12"/>
  <c r="BX4" i="12"/>
  <c r="BY4" i="12"/>
  <c r="BZ4" i="12"/>
  <c r="CA4" i="12"/>
  <c r="CB4" i="12"/>
  <c r="CC4" i="12"/>
  <c r="CD4" i="12"/>
  <c r="A5" i="12"/>
  <c r="A6" i="12"/>
  <c r="A7" i="12"/>
  <c r="A8" i="12"/>
  <c r="A9" i="12"/>
  <c r="A10" i="12"/>
  <c r="A11" i="12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A5" i="11"/>
  <c r="A6" i="11"/>
  <c r="A7" i="11"/>
  <c r="A8" i="11"/>
  <c r="A9" i="11"/>
  <c r="A10" i="11"/>
  <c r="A11" i="11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L4" i="10"/>
  <c r="BM4" i="10"/>
  <c r="BN4" i="10"/>
  <c r="BO4" i="10"/>
  <c r="BP4" i="10"/>
  <c r="BQ4" i="10"/>
  <c r="BR4" i="10"/>
  <c r="BS4" i="10"/>
  <c r="BT4" i="10"/>
  <c r="BU4" i="10"/>
  <c r="BV4" i="10"/>
  <c r="BW4" i="10"/>
  <c r="BX4" i="10"/>
  <c r="BY4" i="10"/>
  <c r="BZ4" i="10"/>
  <c r="CA4" i="10"/>
  <c r="CB4" i="10"/>
  <c r="CC4" i="10"/>
  <c r="CD4" i="10"/>
  <c r="A5" i="10"/>
  <c r="A6" i="10"/>
  <c r="A7" i="10"/>
  <c r="A8" i="10"/>
  <c r="A9" i="10"/>
  <c r="A10" i="10"/>
  <c r="A11" i="10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B4" i="9"/>
  <c r="CC4" i="9"/>
  <c r="CD4" i="9"/>
  <c r="A5" i="9"/>
  <c r="A6" i="9"/>
  <c r="A7" i="9"/>
  <c r="A8" i="9"/>
  <c r="A9" i="9"/>
  <c r="A10" i="9"/>
  <c r="A11" i="9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A5" i="8"/>
  <c r="A6" i="8"/>
  <c r="A7" i="8"/>
  <c r="A8" i="8"/>
  <c r="A9" i="8"/>
  <c r="A10" i="8"/>
  <c r="A11" i="8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A5" i="7"/>
  <c r="A6" i="7"/>
  <c r="A7" i="7"/>
  <c r="A8" i="7"/>
  <c r="A9" i="7"/>
  <c r="A10" i="7"/>
  <c r="A11" i="7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CD4" i="6"/>
  <c r="A5" i="6"/>
  <c r="A6" i="6"/>
  <c r="A7" i="6"/>
  <c r="A8" i="6"/>
  <c r="A9" i="6"/>
  <c r="A10" i="6"/>
  <c r="A11" i="6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A5" i="5"/>
  <c r="A6" i="5"/>
  <c r="A7" i="5"/>
  <c r="A8" i="5"/>
  <c r="A9" i="5"/>
  <c r="A10" i="5"/>
  <c r="A11" i="5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A5" i="4"/>
  <c r="A6" i="4"/>
  <c r="A7" i="4"/>
  <c r="A8" i="4"/>
  <c r="A9" i="4"/>
  <c r="A10" i="4"/>
  <c r="A11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A5" i="3"/>
  <c r="A6" i="3"/>
  <c r="A7" i="3"/>
  <c r="A8" i="3"/>
  <c r="A9" i="3"/>
  <c r="A10" i="3"/>
  <c r="A11" i="3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A5" i="2"/>
  <c r="A6" i="2"/>
  <c r="A7" i="2"/>
  <c r="A8" i="2"/>
  <c r="A9" i="2"/>
  <c r="A10" i="2"/>
  <c r="A11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<sst xmlns="http://schemas.openxmlformats.org/spreadsheetml/2006/main" count="176" uniqueCount="47">
  <si>
    <t>Nombre de ménages privés, au 1er janvier par type de ménages par arrondissement</t>
  </si>
  <si>
    <t>Source : 1991-2018 : observations, Statbel; 2019-2071 : perspectives, BFP et Statbel</t>
  </si>
  <si>
    <t>Copyright : Bureau fédéral du Plan; SPF Economie - Statbel</t>
  </si>
  <si>
    <t>Remarque : La statistique des ménages au 01/01/2018 transmise par Statbel au BFP est provisoire. Elle n'a pas été prise en compte pour la projection.</t>
  </si>
  <si>
    <t>Nombre de ménages privés, au 1er janvier par type de ménages par arrondissement (Région de Bruxelles-Capitale)</t>
  </si>
  <si>
    <t>Nombre de ménages privés, au 1er janvier par type de ménages par arrondissement (Anvers)</t>
  </si>
  <si>
    <t>Nombre de ménages privés, au 1er janvier par type de ménages par arrondissement (Malines)</t>
  </si>
  <si>
    <t>Nombre de ménages privés, au 1er janvier par type de ménages par arrondissement (Turnhout)</t>
  </si>
  <si>
    <t>Nombre de ménages privés, au 1er janvier par type de ménages par arrondissement (Hasselt)</t>
  </si>
  <si>
    <t>Nombre de ménages privés, au 1er janvier par type de ménages par arrondissement (Maaseik)</t>
  </si>
  <si>
    <t>Nombre de ménages privés, au 1er janvier par type de ménages par arrondissement (Tongres)</t>
  </si>
  <si>
    <t>Nombre de ménages privés, au 1er janvier par type de ménages par arrondissement (Alost)</t>
  </si>
  <si>
    <t>Nombre de ménages privés, au 1er janvier par type de ménages par arrondissement (Termonde)</t>
  </si>
  <si>
    <t>Nombre de ménages privés, au 1er janvier par type de ménages par arrondissement (Eeklo)</t>
  </si>
  <si>
    <t>Nombre de ménages privés, au 1er janvier par type de ménages par arrondissement (Gand)</t>
  </si>
  <si>
    <t>Nombre de ménages privés, au 1er janvier par type de ménages par arrondissement (Audenarde)</t>
  </si>
  <si>
    <t>Nombre de ménages privés, au 1er janvier par type de ménages par arrondissement (Saint-Nicolas)</t>
  </si>
  <si>
    <t>Nombre de ménages privés, au 1er janvier par type de ménages par arrondissement (Hal-Vilvorde)</t>
  </si>
  <si>
    <t>Nombre de ménages privés, au 1er janvier par type de ménages par arrondissement (Louvain)</t>
  </si>
  <si>
    <t>Nombre de ménages privés, au 1er janvier par type de ménages par arrondissement (Bruges)</t>
  </si>
  <si>
    <t>Nombre de ménages privés, au 1er janvier par type de ménages par arrondissement (Dixmude)</t>
  </si>
  <si>
    <t>Nombre de ménages privés, au 1er janvier par type de ménages par arrondissement (Ypres)</t>
  </si>
  <si>
    <t>Nombre de ménages privés, au 1er janvier par type de ménages par arrondissement (Courtrai)</t>
  </si>
  <si>
    <t>Nombre de ménages privés, au 1er janvier par type de ménages par arrondissement (Ostende)</t>
  </si>
  <si>
    <t>Nombre de ménages privés, au 1er janvier par type de ménages par arrondissement (Roulers)</t>
  </si>
  <si>
    <t>Nombre de ménages privés, au 1er janvier par type de ménages par arrondissement (Tielt)</t>
  </si>
  <si>
    <t>Nombre de ménages privés, au 1er janvier par type de ménages par arrondissement (Furnes)</t>
  </si>
  <si>
    <t>Nombre de ménages privés, au 1er janvier par type de ménages par arrondissement (Nivelles)</t>
  </si>
  <si>
    <t>Nombre de ménages privés, au 1er janvier par type de ménages par arrondissement (Ath)</t>
  </si>
  <si>
    <t>Nombre de ménages privés, au 1er janvier par type de ménages par arrondissement (Charleroi)</t>
  </si>
  <si>
    <t>Nombre de ménages privés, au 1er janvier par type de ménages par arrondissement (Mons)</t>
  </si>
  <si>
    <t>Nombre de ménages privés, au 1er janvier par type de ménages par arrondissement (Mouscron)</t>
  </si>
  <si>
    <t>Nombre de ménages privés, au 1er janvier par type de ménages par arrondissement (Soignies)</t>
  </si>
  <si>
    <t>Nombre de ménages privés, au 1er janvier par type de ménages par arrondissement (Thuin)</t>
  </si>
  <si>
    <t>Nombre de ménages privés, au 1er janvier par type de ménages par arrondissement (Tournai)</t>
  </si>
  <si>
    <t>Nombre de ménages privés, au 1er janvier par type de ménages par arrondissement (Huy)</t>
  </si>
  <si>
    <t>Nombre de ménages privés, au 1er janvier par type de ménages par arrondissement (Liège)</t>
  </si>
  <si>
    <t>Nombre de ménages privés, au 1er janvier par type de ménages par arrondissement (Verviers)</t>
  </si>
  <si>
    <t>Nombre de ménages privés, au 1er janvier par type de ménages par arrondissement (Waremme)</t>
  </si>
  <si>
    <t>Nombre de ménages privés, au 1er janvier par type de ménages par arrondissement (Arlon)</t>
  </si>
  <si>
    <t>Nombre de ménages privés, au 1er janvier par type de ménages par arrondissement (Bastogne)</t>
  </si>
  <si>
    <t>Nombre de ménages privés, au 1er janvier par type de ménages par arrondissement (Marche-en-Famenne)</t>
  </si>
  <si>
    <t>Nombre de ménages privés, au 1er janvier par type de ménages par arrondissement (Neufchâteau)</t>
  </si>
  <si>
    <t>Nombre de ménages privés, au 1er janvier par type de ménages par arrondissement (Virton)</t>
  </si>
  <si>
    <t>Nombre de ménages privés, au 1er janvier par type de ménages par arrondissement (Dinant)</t>
  </si>
  <si>
    <t>Nombre de ménages privés, au 1er janvier par type de ménages par arrondissement (Namur)</t>
  </si>
  <si>
    <t>Nombre de ménages privés, au 1er janvier par type de ménages par arrondissement (Philippeville)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</si>
</sst>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0" borderId="0" xfId="0" applyNumberFormat="1"/>
    <xf numFmtId="1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03FF-2DCE-49E6-BBA4-5ADB519EB50B}">
  <dimension ref="A1:CE48"/>
  <sheetViews>
    <sheetView tabSelected="1" workbookViewId="0"/>
  </sheetViews>
  <sheetFormatPr defaultRowHeight="15" x14ac:dyDescent="0.25"/>
  <cols>
    <col min="1" max="1" width="50.7109375" customWidth="1"/>
    <col min="2" max="82" width="7" bestFit="1" customWidth="1"/>
  </cols>
  <sheetData>
    <row r="1" spans="1:83" x14ac:dyDescent="0.25">
      <c r="A1" s="1" t="s">
        <v>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"Région de Bruxelles-Capitale"</f>
        <v>Région de Bruxelles-Capitale</v>
      </c>
      <c r="B5" s="6">
        <v>481918</v>
      </c>
      <c r="C5" s="6">
        <v>476035</v>
      </c>
      <c r="D5" s="6">
        <v>476490</v>
      </c>
      <c r="E5" s="6">
        <v>472724</v>
      </c>
      <c r="F5" s="6">
        <v>471589</v>
      </c>
      <c r="G5" s="6">
        <v>469207</v>
      </c>
      <c r="H5" s="6">
        <v>470141</v>
      </c>
      <c r="I5" s="6">
        <v>471477</v>
      </c>
      <c r="J5" s="6">
        <v>471767</v>
      </c>
      <c r="K5" s="6">
        <v>472534</v>
      </c>
      <c r="L5" s="6">
        <v>474810</v>
      </c>
      <c r="M5" s="6">
        <v>481734</v>
      </c>
      <c r="N5" s="6">
        <v>487829</v>
      </c>
      <c r="O5" s="6">
        <v>491037</v>
      </c>
      <c r="P5" s="6">
        <v>493059</v>
      </c>
      <c r="Q5" s="6">
        <v>497788</v>
      </c>
      <c r="R5" s="6">
        <v>502265</v>
      </c>
      <c r="S5" s="6">
        <v>509644</v>
      </c>
      <c r="T5" s="6">
        <v>515081</v>
      </c>
      <c r="U5" s="6">
        <v>522568</v>
      </c>
      <c r="V5" s="6">
        <v>531875</v>
      </c>
      <c r="W5" s="6">
        <v>538353</v>
      </c>
      <c r="X5" s="6">
        <v>541698</v>
      </c>
      <c r="Y5" s="6">
        <v>540440</v>
      </c>
      <c r="Z5" s="6">
        <v>542670</v>
      </c>
      <c r="AA5" s="6">
        <v>545394</v>
      </c>
      <c r="AB5" s="6">
        <v>545145</v>
      </c>
      <c r="AC5" s="6">
        <v>548660</v>
      </c>
      <c r="AD5" s="6">
        <v>551965.19148162601</v>
      </c>
      <c r="AE5" s="6">
        <v>554576.464939642</v>
      </c>
      <c r="AF5" s="6">
        <v>557259.07416351978</v>
      </c>
      <c r="AG5" s="6">
        <v>559337.81225619954</v>
      </c>
      <c r="AH5" s="6">
        <v>560878.67950289394</v>
      </c>
      <c r="AI5" s="6">
        <v>561819.06292301347</v>
      </c>
      <c r="AJ5" s="6">
        <v>562465.05181411887</v>
      </c>
      <c r="AK5" s="6">
        <v>562740.08023597102</v>
      </c>
      <c r="AL5" s="6">
        <v>562746.50878727413</v>
      </c>
      <c r="AM5" s="6">
        <v>562943.37239688681</v>
      </c>
      <c r="AN5" s="6">
        <v>563332.35332200397</v>
      </c>
      <c r="AO5" s="6">
        <v>564023.50558797468</v>
      </c>
      <c r="AP5" s="6">
        <v>564890.66853447561</v>
      </c>
      <c r="AQ5" s="6">
        <v>566015.6254638934</v>
      </c>
      <c r="AR5" s="6">
        <v>567365.59545029455</v>
      </c>
      <c r="AS5" s="6">
        <v>568822.88472284505</v>
      </c>
      <c r="AT5" s="6">
        <v>570507.38421843643</v>
      </c>
      <c r="AU5" s="6">
        <v>572344.42039649421</v>
      </c>
      <c r="AV5" s="6">
        <v>573908.61809872719</v>
      </c>
      <c r="AW5" s="6">
        <v>575392.50602431165</v>
      </c>
      <c r="AX5" s="6">
        <v>576621.03260746901</v>
      </c>
      <c r="AY5" s="6">
        <v>577860.00205079</v>
      </c>
      <c r="AZ5" s="6">
        <v>578921.55396437354</v>
      </c>
      <c r="BA5" s="6">
        <v>579837.60056732642</v>
      </c>
      <c r="BB5" s="6">
        <v>580644.54390369391</v>
      </c>
      <c r="BC5" s="6">
        <v>581482.03340808721</v>
      </c>
      <c r="BD5" s="6">
        <v>582363.1387723044</v>
      </c>
      <c r="BE5" s="6">
        <v>583208.95216922695</v>
      </c>
      <c r="BF5" s="6">
        <v>584023.00797642907</v>
      </c>
      <c r="BG5" s="6">
        <v>584793.70059045276</v>
      </c>
      <c r="BH5" s="6">
        <v>585540.66094253084</v>
      </c>
      <c r="BI5" s="6">
        <v>586335.51205388131</v>
      </c>
      <c r="BJ5" s="6">
        <v>587126.48978792806</v>
      </c>
      <c r="BK5" s="6">
        <v>587902.96805081097</v>
      </c>
      <c r="BL5" s="6">
        <v>588670.19465698733</v>
      </c>
      <c r="BM5" s="6">
        <v>589418.23329758004</v>
      </c>
      <c r="BN5" s="6">
        <v>590187.55400538503</v>
      </c>
      <c r="BO5" s="6">
        <v>590960.65131459897</v>
      </c>
      <c r="BP5" s="6">
        <v>591765.89077328099</v>
      </c>
      <c r="BQ5" s="6">
        <v>592558.91673893272</v>
      </c>
      <c r="BR5" s="6">
        <v>593316.02344068862</v>
      </c>
      <c r="BS5" s="6">
        <v>594094.16053143691</v>
      </c>
      <c r="BT5" s="6">
        <v>594876.09418269817</v>
      </c>
      <c r="BU5" s="6">
        <v>595648.90007827186</v>
      </c>
      <c r="BV5" s="6">
        <v>596391.53337421711</v>
      </c>
      <c r="BW5" s="6">
        <v>597126.99973788275</v>
      </c>
      <c r="BX5" s="6">
        <v>597881.95415621321</v>
      </c>
      <c r="BY5" s="6">
        <v>598622.81669773918</v>
      </c>
      <c r="BZ5" s="6">
        <v>599353.99884450214</v>
      </c>
      <c r="CA5" s="6">
        <v>600080.03635591897</v>
      </c>
      <c r="CB5" s="6">
        <v>600789.74233776925</v>
      </c>
      <c r="CC5" s="6">
        <v>601549.88278846699</v>
      </c>
      <c r="CD5" s="6">
        <v>602287.54938847502</v>
      </c>
      <c r="CE5" s="7"/>
    </row>
    <row r="6" spans="1:83" x14ac:dyDescent="0.25">
      <c r="A6" s="2" t="str">
        <f>"Anvers"</f>
        <v>Anvers</v>
      </c>
      <c r="B6" s="6">
        <v>399174</v>
      </c>
      <c r="C6" s="6">
        <v>397222</v>
      </c>
      <c r="D6" s="6">
        <v>399689</v>
      </c>
      <c r="E6" s="6">
        <v>399683</v>
      </c>
      <c r="F6" s="6">
        <v>399698</v>
      </c>
      <c r="G6" s="6">
        <v>400388</v>
      </c>
      <c r="H6" s="6">
        <v>401831</v>
      </c>
      <c r="I6" s="6">
        <v>402455</v>
      </c>
      <c r="J6" s="6">
        <v>403578</v>
      </c>
      <c r="K6" s="6">
        <v>405593</v>
      </c>
      <c r="L6" s="6">
        <v>407842</v>
      </c>
      <c r="M6" s="6">
        <v>409829</v>
      </c>
      <c r="N6" s="6">
        <v>411865</v>
      </c>
      <c r="O6" s="6">
        <v>414315</v>
      </c>
      <c r="P6" s="6">
        <v>415960</v>
      </c>
      <c r="Q6" s="6">
        <v>418843</v>
      </c>
      <c r="R6" s="6">
        <v>421531</v>
      </c>
      <c r="S6" s="6">
        <v>425439</v>
      </c>
      <c r="T6" s="6">
        <v>427994</v>
      </c>
      <c r="U6" s="6">
        <v>431018</v>
      </c>
      <c r="V6" s="6">
        <v>435656</v>
      </c>
      <c r="W6" s="6">
        <v>440289</v>
      </c>
      <c r="X6" s="6">
        <v>443037</v>
      </c>
      <c r="Y6" s="6">
        <v>444192</v>
      </c>
      <c r="Z6" s="6">
        <v>446530</v>
      </c>
      <c r="AA6" s="6">
        <v>447254</v>
      </c>
      <c r="AB6" s="6">
        <v>448958</v>
      </c>
      <c r="AC6" s="6">
        <v>454508</v>
      </c>
      <c r="AD6" s="6">
        <v>455413.61849698622</v>
      </c>
      <c r="AE6" s="6">
        <v>458161.63331081293</v>
      </c>
      <c r="AF6" s="6">
        <v>460887.42356733425</v>
      </c>
      <c r="AG6" s="6">
        <v>463351.71420966391</v>
      </c>
      <c r="AH6" s="6">
        <v>465771.51010666811</v>
      </c>
      <c r="AI6" s="6">
        <v>468004.9628912505</v>
      </c>
      <c r="AJ6" s="6">
        <v>470104.64245665981</v>
      </c>
      <c r="AK6" s="6">
        <v>472068.11284719734</v>
      </c>
      <c r="AL6" s="6">
        <v>473869.84191860643</v>
      </c>
      <c r="AM6" s="6">
        <v>475817.91263883468</v>
      </c>
      <c r="AN6" s="6">
        <v>477762.7725587936</v>
      </c>
      <c r="AO6" s="6">
        <v>479868.09696606145</v>
      </c>
      <c r="AP6" s="6">
        <v>481977.00951740722</v>
      </c>
      <c r="AQ6" s="6">
        <v>484290.67856241518</v>
      </c>
      <c r="AR6" s="6">
        <v>486812.5679707448</v>
      </c>
      <c r="AS6" s="6">
        <v>489306.54091285286</v>
      </c>
      <c r="AT6" s="6">
        <v>491892.15613855008</v>
      </c>
      <c r="AU6" s="6">
        <v>494616.22730914847</v>
      </c>
      <c r="AV6" s="6">
        <v>497220.8922083184</v>
      </c>
      <c r="AW6" s="6">
        <v>499873.26933157252</v>
      </c>
      <c r="AX6" s="6">
        <v>502322.70403396571</v>
      </c>
      <c r="AY6" s="6">
        <v>504746.74307020503</v>
      </c>
      <c r="AZ6" s="6">
        <v>507021.84061274258</v>
      </c>
      <c r="BA6" s="6">
        <v>509379.32380201633</v>
      </c>
      <c r="BB6" s="6">
        <v>511607.72591479134</v>
      </c>
      <c r="BC6" s="6">
        <v>513770.20662659127</v>
      </c>
      <c r="BD6" s="6">
        <v>516011.88785980898</v>
      </c>
      <c r="BE6" s="6">
        <v>518308.98142068693</v>
      </c>
      <c r="BF6" s="6">
        <v>520623.4087304055</v>
      </c>
      <c r="BG6" s="6">
        <v>522847.77759128332</v>
      </c>
      <c r="BH6" s="6">
        <v>525109.98738165898</v>
      </c>
      <c r="BI6" s="6">
        <v>527338.24247650721</v>
      </c>
      <c r="BJ6" s="6">
        <v>529562.36931944464</v>
      </c>
      <c r="BK6" s="6">
        <v>531754.66450492525</v>
      </c>
      <c r="BL6" s="6">
        <v>533899.54452203657</v>
      </c>
      <c r="BM6" s="6">
        <v>536052.3552874031</v>
      </c>
      <c r="BN6" s="6">
        <v>538172.72917293105</v>
      </c>
      <c r="BO6" s="6">
        <v>540379.30811754684</v>
      </c>
      <c r="BP6" s="6">
        <v>542665.35969437519</v>
      </c>
      <c r="BQ6" s="6">
        <v>545033.98857292533</v>
      </c>
      <c r="BR6" s="6">
        <v>547538.52535407629</v>
      </c>
      <c r="BS6" s="6">
        <v>550133.43779566197</v>
      </c>
      <c r="BT6" s="6">
        <v>552891.85633897886</v>
      </c>
      <c r="BU6" s="6">
        <v>555721.84202456742</v>
      </c>
      <c r="BV6" s="6">
        <v>558660.23481265421</v>
      </c>
      <c r="BW6" s="6">
        <v>561805.68146755756</v>
      </c>
      <c r="BX6" s="6">
        <v>565081.11097685969</v>
      </c>
      <c r="BY6" s="6">
        <v>568479.68725025305</v>
      </c>
      <c r="BZ6" s="6">
        <v>571890.17543866835</v>
      </c>
      <c r="CA6" s="6">
        <v>575343.11664530495</v>
      </c>
      <c r="CB6" s="6">
        <v>578815.07299383578</v>
      </c>
      <c r="CC6" s="6">
        <v>582297.68675244797</v>
      </c>
      <c r="CD6" s="6">
        <v>585773.13094730093</v>
      </c>
      <c r="CE6" s="7"/>
    </row>
    <row r="7" spans="1:83" x14ac:dyDescent="0.25">
      <c r="A7" s="2" t="str">
        <f>"Malines"</f>
        <v>Malines</v>
      </c>
      <c r="B7" s="6">
        <v>114099</v>
      </c>
      <c r="C7" s="6">
        <v>115089</v>
      </c>
      <c r="D7" s="6">
        <v>115462</v>
      </c>
      <c r="E7" s="6">
        <v>115941</v>
      </c>
      <c r="F7" s="6">
        <v>116937</v>
      </c>
      <c r="G7" s="6">
        <v>117896</v>
      </c>
      <c r="H7" s="6">
        <v>119091</v>
      </c>
      <c r="I7" s="6">
        <v>120510</v>
      </c>
      <c r="J7" s="6">
        <v>121733</v>
      </c>
      <c r="K7" s="6">
        <v>122778</v>
      </c>
      <c r="L7" s="6">
        <v>123823</v>
      </c>
      <c r="M7" s="6">
        <v>124696</v>
      </c>
      <c r="N7" s="6">
        <v>125851</v>
      </c>
      <c r="O7" s="6">
        <v>126974</v>
      </c>
      <c r="P7" s="6">
        <v>128039</v>
      </c>
      <c r="Q7" s="6">
        <v>129380</v>
      </c>
      <c r="R7" s="6">
        <v>130584</v>
      </c>
      <c r="S7" s="6">
        <v>132048</v>
      </c>
      <c r="T7" s="6">
        <v>133256</v>
      </c>
      <c r="U7" s="6">
        <v>134390</v>
      </c>
      <c r="V7" s="6">
        <v>135625</v>
      </c>
      <c r="W7" s="6">
        <v>136621</v>
      </c>
      <c r="X7" s="6">
        <v>137470</v>
      </c>
      <c r="Y7" s="6">
        <v>138371</v>
      </c>
      <c r="Z7" s="6">
        <v>139819</v>
      </c>
      <c r="AA7" s="6">
        <v>140877</v>
      </c>
      <c r="AB7" s="6">
        <v>142442</v>
      </c>
      <c r="AC7" s="6">
        <v>145091</v>
      </c>
      <c r="AD7" s="6">
        <v>145590.25020905625</v>
      </c>
      <c r="AE7" s="6">
        <v>146924.36214218638</v>
      </c>
      <c r="AF7" s="6">
        <v>148124.95902360504</v>
      </c>
      <c r="AG7" s="6">
        <v>149297.05066584813</v>
      </c>
      <c r="AH7" s="6">
        <v>150558.06854497577</v>
      </c>
      <c r="AI7" s="6">
        <v>151828.90365021944</v>
      </c>
      <c r="AJ7" s="6">
        <v>153022.25940443057</v>
      </c>
      <c r="AK7" s="6">
        <v>154156.47699131479</v>
      </c>
      <c r="AL7" s="6">
        <v>155286.5428263834</v>
      </c>
      <c r="AM7" s="6">
        <v>156456.51674268773</v>
      </c>
      <c r="AN7" s="6">
        <v>157729.80490263275</v>
      </c>
      <c r="AO7" s="6">
        <v>158921.70347800336</v>
      </c>
      <c r="AP7" s="6">
        <v>160146.80536018498</v>
      </c>
      <c r="AQ7" s="6">
        <v>161367.1751401723</v>
      </c>
      <c r="AR7" s="6">
        <v>162621.72068127146</v>
      </c>
      <c r="AS7" s="6">
        <v>163956.88658794411</v>
      </c>
      <c r="AT7" s="6">
        <v>165240.25858856761</v>
      </c>
      <c r="AU7" s="6">
        <v>166539.16836024815</v>
      </c>
      <c r="AV7" s="6">
        <v>167809.19463986024</v>
      </c>
      <c r="AW7" s="6">
        <v>169032.69328515237</v>
      </c>
      <c r="AX7" s="6">
        <v>170188.29556089276</v>
      </c>
      <c r="AY7" s="6">
        <v>171381.23988446582</v>
      </c>
      <c r="AZ7" s="6">
        <v>172436.31468966772</v>
      </c>
      <c r="BA7" s="6">
        <v>173580.31875528279</v>
      </c>
      <c r="BB7" s="6">
        <v>174641.17376641982</v>
      </c>
      <c r="BC7" s="6">
        <v>175693.82175450126</v>
      </c>
      <c r="BD7" s="6">
        <v>176779.2837484894</v>
      </c>
      <c r="BE7" s="6">
        <v>177830.63073142315</v>
      </c>
      <c r="BF7" s="6">
        <v>178924.61774028308</v>
      </c>
      <c r="BG7" s="6">
        <v>179990.1435481637</v>
      </c>
      <c r="BH7" s="6">
        <v>181064.90373735409</v>
      </c>
      <c r="BI7" s="6">
        <v>182171.66814677772</v>
      </c>
      <c r="BJ7" s="6">
        <v>183285.69854895078</v>
      </c>
      <c r="BK7" s="6">
        <v>184404.54233060626</v>
      </c>
      <c r="BL7" s="6">
        <v>185494.96125996546</v>
      </c>
      <c r="BM7" s="6">
        <v>186514.54469075034</v>
      </c>
      <c r="BN7" s="6">
        <v>187623.35639804782</v>
      </c>
      <c r="BO7" s="6">
        <v>188733.33924119649</v>
      </c>
      <c r="BP7" s="6">
        <v>189883.87593048206</v>
      </c>
      <c r="BQ7" s="6">
        <v>191020.55248590151</v>
      </c>
      <c r="BR7" s="6">
        <v>192227.87201904168</v>
      </c>
      <c r="BS7" s="6">
        <v>193526.0587677501</v>
      </c>
      <c r="BT7" s="6">
        <v>194895.96143610211</v>
      </c>
      <c r="BU7" s="6">
        <v>196282.59541932086</v>
      </c>
      <c r="BV7" s="6">
        <v>197760.46715780615</v>
      </c>
      <c r="BW7" s="6">
        <v>199301.96528081462</v>
      </c>
      <c r="BX7" s="6">
        <v>200877.74674656161</v>
      </c>
      <c r="BY7" s="6">
        <v>202504.70879668745</v>
      </c>
      <c r="BZ7" s="6">
        <v>204107.52388517169</v>
      </c>
      <c r="CA7" s="6">
        <v>205771.12083180278</v>
      </c>
      <c r="CB7" s="6">
        <v>207455.66421795671</v>
      </c>
      <c r="CC7" s="6">
        <v>209156.54644972397</v>
      </c>
      <c r="CD7" s="6">
        <v>210874.35473932853</v>
      </c>
      <c r="CE7" s="7"/>
    </row>
    <row r="8" spans="1:83" x14ac:dyDescent="0.25">
      <c r="A8" s="2" t="str">
        <f>"Turnhout"</f>
        <v>Turnhout</v>
      </c>
      <c r="B8" s="6">
        <v>136246</v>
      </c>
      <c r="C8" s="6">
        <v>138367</v>
      </c>
      <c r="D8" s="6">
        <v>140737</v>
      </c>
      <c r="E8" s="6">
        <v>142868</v>
      </c>
      <c r="F8" s="6">
        <v>145045</v>
      </c>
      <c r="G8" s="6">
        <v>147343</v>
      </c>
      <c r="H8" s="6">
        <v>149674</v>
      </c>
      <c r="I8" s="6">
        <v>152150</v>
      </c>
      <c r="J8" s="6">
        <v>154179</v>
      </c>
      <c r="K8" s="6">
        <v>156041</v>
      </c>
      <c r="L8" s="6">
        <v>157613</v>
      </c>
      <c r="M8" s="6">
        <v>159453</v>
      </c>
      <c r="N8" s="6">
        <v>161670</v>
      </c>
      <c r="O8" s="6">
        <v>163846</v>
      </c>
      <c r="P8" s="6">
        <v>166048</v>
      </c>
      <c r="Q8" s="6">
        <v>168104</v>
      </c>
      <c r="R8" s="6">
        <v>170352</v>
      </c>
      <c r="S8" s="6">
        <v>172800</v>
      </c>
      <c r="T8" s="6">
        <v>175575</v>
      </c>
      <c r="U8" s="6">
        <v>177836</v>
      </c>
      <c r="V8" s="6">
        <v>179824</v>
      </c>
      <c r="W8" s="6">
        <v>181556</v>
      </c>
      <c r="X8" s="6">
        <v>182921</v>
      </c>
      <c r="Y8" s="6">
        <v>184792</v>
      </c>
      <c r="Z8" s="6">
        <v>187049</v>
      </c>
      <c r="AA8" s="6">
        <v>188660</v>
      </c>
      <c r="AB8" s="6">
        <v>190527</v>
      </c>
      <c r="AC8" s="6">
        <v>193540</v>
      </c>
      <c r="AD8" s="6">
        <v>194840.07119112523</v>
      </c>
      <c r="AE8" s="6">
        <v>196502.05517169653</v>
      </c>
      <c r="AF8" s="6">
        <v>198107.25006032389</v>
      </c>
      <c r="AG8" s="6">
        <v>199554.73711841807</v>
      </c>
      <c r="AH8" s="6">
        <v>200874.00765975704</v>
      </c>
      <c r="AI8" s="6">
        <v>202201.31042884191</v>
      </c>
      <c r="AJ8" s="6">
        <v>203377.74184810632</v>
      </c>
      <c r="AK8" s="6">
        <v>204481.18737855094</v>
      </c>
      <c r="AL8" s="6">
        <v>205519.75622232532</v>
      </c>
      <c r="AM8" s="6">
        <v>206420.06645564127</v>
      </c>
      <c r="AN8" s="6">
        <v>207357.12114503846</v>
      </c>
      <c r="AO8" s="6">
        <v>208254.12600358349</v>
      </c>
      <c r="AP8" s="6">
        <v>209140.78551674413</v>
      </c>
      <c r="AQ8" s="6">
        <v>210067.03989228571</v>
      </c>
      <c r="AR8" s="6">
        <v>210880.32840629102</v>
      </c>
      <c r="AS8" s="6">
        <v>211749.77018601395</v>
      </c>
      <c r="AT8" s="6">
        <v>212597.21597164308</v>
      </c>
      <c r="AU8" s="6">
        <v>213425.10874821714</v>
      </c>
      <c r="AV8" s="6">
        <v>214207.48201677896</v>
      </c>
      <c r="AW8" s="6">
        <v>214860.4992697312</v>
      </c>
      <c r="AX8" s="6">
        <v>215485.68359531293</v>
      </c>
      <c r="AY8" s="6">
        <v>216211.52189952615</v>
      </c>
      <c r="AZ8" s="6">
        <v>216762.57725354098</v>
      </c>
      <c r="BA8" s="6">
        <v>217202.68165840482</v>
      </c>
      <c r="BB8" s="6">
        <v>217554.56640780246</v>
      </c>
      <c r="BC8" s="6">
        <v>217874.91315686537</v>
      </c>
      <c r="BD8" s="6">
        <v>218143.53836047664</v>
      </c>
      <c r="BE8" s="6">
        <v>218302.31670401912</v>
      </c>
      <c r="BF8" s="6">
        <v>218358.53646006912</v>
      </c>
      <c r="BG8" s="6">
        <v>218418.05457272328</v>
      </c>
      <c r="BH8" s="6">
        <v>218414.55675752461</v>
      </c>
      <c r="BI8" s="6">
        <v>218350.53991819173</v>
      </c>
      <c r="BJ8" s="6">
        <v>218297.35297474172</v>
      </c>
      <c r="BK8" s="6">
        <v>218158.01589008555</v>
      </c>
      <c r="BL8" s="6">
        <v>218037.0100486007</v>
      </c>
      <c r="BM8" s="6">
        <v>217852.59501758928</v>
      </c>
      <c r="BN8" s="6">
        <v>217643.50950432321</v>
      </c>
      <c r="BO8" s="6">
        <v>217449.46891762508</v>
      </c>
      <c r="BP8" s="6">
        <v>217225.20854638546</v>
      </c>
      <c r="BQ8" s="6">
        <v>217109.82689708585</v>
      </c>
      <c r="BR8" s="6">
        <v>216940.61507966911</v>
      </c>
      <c r="BS8" s="6">
        <v>216877.25139119226</v>
      </c>
      <c r="BT8" s="6">
        <v>216833.24242357878</v>
      </c>
      <c r="BU8" s="6">
        <v>216843.8940282953</v>
      </c>
      <c r="BV8" s="6">
        <v>216927.38003862766</v>
      </c>
      <c r="BW8" s="6">
        <v>217111.61269495799</v>
      </c>
      <c r="BX8" s="6">
        <v>217305.30086359021</v>
      </c>
      <c r="BY8" s="6">
        <v>217536.49202463613</v>
      </c>
      <c r="BZ8" s="6">
        <v>217851.67503503716</v>
      </c>
      <c r="CA8" s="6">
        <v>218169.29993631804</v>
      </c>
      <c r="CB8" s="6">
        <v>218508.6460166974</v>
      </c>
      <c r="CC8" s="6">
        <v>218858.44346717038</v>
      </c>
      <c r="CD8" s="6">
        <v>219245.11002245542</v>
      </c>
      <c r="CE8" s="7"/>
    </row>
    <row r="9" spans="1:83" x14ac:dyDescent="0.25">
      <c r="A9" s="2" t="str">
        <f>"Hasselt"</f>
        <v>Hasselt</v>
      </c>
      <c r="B9" s="6">
        <v>129904</v>
      </c>
      <c r="C9" s="6">
        <v>131884</v>
      </c>
      <c r="D9" s="6">
        <v>133627</v>
      </c>
      <c r="E9" s="6">
        <v>135029</v>
      </c>
      <c r="F9" s="6">
        <v>136660</v>
      </c>
      <c r="G9" s="6">
        <v>138181</v>
      </c>
      <c r="H9" s="6">
        <v>140035</v>
      </c>
      <c r="I9" s="6">
        <v>141831</v>
      </c>
      <c r="J9" s="6">
        <v>143499</v>
      </c>
      <c r="K9" s="6">
        <v>145193</v>
      </c>
      <c r="L9" s="6">
        <v>146887</v>
      </c>
      <c r="M9" s="6">
        <v>148838</v>
      </c>
      <c r="N9" s="6">
        <v>150923</v>
      </c>
      <c r="O9" s="6">
        <v>152783</v>
      </c>
      <c r="P9" s="6">
        <v>154497</v>
      </c>
      <c r="Q9" s="6">
        <v>156339</v>
      </c>
      <c r="R9" s="6">
        <v>158433</v>
      </c>
      <c r="S9" s="6">
        <v>160792</v>
      </c>
      <c r="T9" s="6">
        <v>163090</v>
      </c>
      <c r="U9" s="6">
        <v>165049</v>
      </c>
      <c r="V9" s="6">
        <v>166655</v>
      </c>
      <c r="W9" s="6">
        <v>168542</v>
      </c>
      <c r="X9" s="6">
        <v>170156</v>
      </c>
      <c r="Y9" s="6">
        <v>171507</v>
      </c>
      <c r="Z9" s="6">
        <v>173392</v>
      </c>
      <c r="AA9" s="6">
        <v>174926</v>
      </c>
      <c r="AB9" s="6">
        <v>176706</v>
      </c>
      <c r="AC9" s="6">
        <v>178905</v>
      </c>
      <c r="AD9" s="6">
        <v>180202.10990465889</v>
      </c>
      <c r="AE9" s="6">
        <v>181642.9032076273</v>
      </c>
      <c r="AF9" s="6">
        <v>183115.11305090203</v>
      </c>
      <c r="AG9" s="6">
        <v>184372.08735909546</v>
      </c>
      <c r="AH9" s="6">
        <v>185725.14520720477</v>
      </c>
      <c r="AI9" s="6">
        <v>187022.7059213446</v>
      </c>
      <c r="AJ9" s="6">
        <v>188176.24704729437</v>
      </c>
      <c r="AK9" s="6">
        <v>189315.77218768583</v>
      </c>
      <c r="AL9" s="6">
        <v>190313.49510706411</v>
      </c>
      <c r="AM9" s="6">
        <v>191358.91985106454</v>
      </c>
      <c r="AN9" s="6">
        <v>192399.48346514191</v>
      </c>
      <c r="AO9" s="6">
        <v>193392.6717568053</v>
      </c>
      <c r="AP9" s="6">
        <v>194445.78904762381</v>
      </c>
      <c r="AQ9" s="6">
        <v>195409.74866105473</v>
      </c>
      <c r="AR9" s="6">
        <v>196381.86699708231</v>
      </c>
      <c r="AS9" s="6">
        <v>197351.04765170871</v>
      </c>
      <c r="AT9" s="6">
        <v>198312.11125404623</v>
      </c>
      <c r="AU9" s="6">
        <v>199295.3769089533</v>
      </c>
      <c r="AV9" s="6">
        <v>200186.71345008514</v>
      </c>
      <c r="AW9" s="6">
        <v>201009.49519524749</v>
      </c>
      <c r="AX9" s="6">
        <v>201725.43824256747</v>
      </c>
      <c r="AY9" s="6">
        <v>202394.35824579137</v>
      </c>
      <c r="AZ9" s="6">
        <v>202933.46701345773</v>
      </c>
      <c r="BA9" s="6">
        <v>203452.57057497208</v>
      </c>
      <c r="BB9" s="6">
        <v>203856.31736998577</v>
      </c>
      <c r="BC9" s="6">
        <v>204207.24737890816</v>
      </c>
      <c r="BD9" s="6">
        <v>204474.51258515299</v>
      </c>
      <c r="BE9" s="6">
        <v>204631.39148021859</v>
      </c>
      <c r="BF9" s="6">
        <v>204787.4098045273</v>
      </c>
      <c r="BG9" s="6">
        <v>204797.02446908428</v>
      </c>
      <c r="BH9" s="6">
        <v>204787.34166986143</v>
      </c>
      <c r="BI9" s="6">
        <v>204731.67356110812</v>
      </c>
      <c r="BJ9" s="6">
        <v>204622.50964796075</v>
      </c>
      <c r="BK9" s="6">
        <v>204580.69778347667</v>
      </c>
      <c r="BL9" s="6">
        <v>204509.42566767335</v>
      </c>
      <c r="BM9" s="6">
        <v>204398.91408118521</v>
      </c>
      <c r="BN9" s="6">
        <v>204380.91704815644</v>
      </c>
      <c r="BO9" s="6">
        <v>204301.60696393286</v>
      </c>
      <c r="BP9" s="6">
        <v>204368.14145386251</v>
      </c>
      <c r="BQ9" s="6">
        <v>204464.73121178194</v>
      </c>
      <c r="BR9" s="6">
        <v>204476.73660905563</v>
      </c>
      <c r="BS9" s="6">
        <v>204585.85421801443</v>
      </c>
      <c r="BT9" s="6">
        <v>204583.14328115107</v>
      </c>
      <c r="BU9" s="6">
        <v>204714.38358686329</v>
      </c>
      <c r="BV9" s="6">
        <v>204868.75322803139</v>
      </c>
      <c r="BW9" s="6">
        <v>205037.38424072665</v>
      </c>
      <c r="BX9" s="6">
        <v>205239.9312190288</v>
      </c>
      <c r="BY9" s="6">
        <v>205394.85014613933</v>
      </c>
      <c r="BZ9" s="6">
        <v>205543.44302046383</v>
      </c>
      <c r="CA9" s="6">
        <v>205683.55690641527</v>
      </c>
      <c r="CB9" s="6">
        <v>205817.73802933231</v>
      </c>
      <c r="CC9" s="6">
        <v>205972.71849518581</v>
      </c>
      <c r="CD9" s="6">
        <v>206193.48410102629</v>
      </c>
      <c r="CE9" s="7"/>
    </row>
    <row r="10" spans="1:83" x14ac:dyDescent="0.25">
      <c r="A10" s="2" t="str">
        <f>"Maaseik"</f>
        <v>Maaseik</v>
      </c>
      <c r="B10" s="6">
        <v>67712</v>
      </c>
      <c r="C10" s="6">
        <v>69117</v>
      </c>
      <c r="D10" s="6">
        <v>70335</v>
      </c>
      <c r="E10" s="6">
        <v>71509</v>
      </c>
      <c r="F10" s="6">
        <v>72777</v>
      </c>
      <c r="G10" s="6">
        <v>74023</v>
      </c>
      <c r="H10" s="6">
        <v>75492</v>
      </c>
      <c r="I10" s="6">
        <v>76852</v>
      </c>
      <c r="J10" s="6">
        <v>77988</v>
      </c>
      <c r="K10" s="6">
        <v>79053</v>
      </c>
      <c r="L10" s="6">
        <v>80278</v>
      </c>
      <c r="M10" s="6">
        <v>81392</v>
      </c>
      <c r="N10" s="6">
        <v>82558</v>
      </c>
      <c r="O10" s="6">
        <v>83737</v>
      </c>
      <c r="P10" s="6">
        <v>84931</v>
      </c>
      <c r="Q10" s="6">
        <v>86057</v>
      </c>
      <c r="R10" s="6">
        <v>87217</v>
      </c>
      <c r="S10" s="6">
        <v>88498</v>
      </c>
      <c r="T10" s="6">
        <v>90187</v>
      </c>
      <c r="U10" s="6">
        <v>91359</v>
      </c>
      <c r="V10" s="6">
        <v>92082</v>
      </c>
      <c r="W10" s="6">
        <v>93110</v>
      </c>
      <c r="X10" s="6">
        <v>94062</v>
      </c>
      <c r="Y10" s="6">
        <v>94953</v>
      </c>
      <c r="Z10" s="6">
        <v>96098</v>
      </c>
      <c r="AA10" s="6">
        <v>96764</v>
      </c>
      <c r="AB10" s="6">
        <v>97736</v>
      </c>
      <c r="AC10" s="6">
        <v>99291</v>
      </c>
      <c r="AD10" s="6">
        <v>99626.105182127314</v>
      </c>
      <c r="AE10" s="6">
        <v>100310.50196352231</v>
      </c>
      <c r="AF10" s="6">
        <v>100913.43008828338</v>
      </c>
      <c r="AG10" s="6">
        <v>101449.64514438444</v>
      </c>
      <c r="AH10" s="6">
        <v>101968.84496511209</v>
      </c>
      <c r="AI10" s="6">
        <v>102386.05671701452</v>
      </c>
      <c r="AJ10" s="6">
        <v>102750.71790092002</v>
      </c>
      <c r="AK10" s="6">
        <v>103056.05602431111</v>
      </c>
      <c r="AL10" s="6">
        <v>103319.77801093477</v>
      </c>
      <c r="AM10" s="6">
        <v>103594.07530665022</v>
      </c>
      <c r="AN10" s="6">
        <v>103781.10208277254</v>
      </c>
      <c r="AO10" s="6">
        <v>104008.88733643055</v>
      </c>
      <c r="AP10" s="6">
        <v>104177.62109996119</v>
      </c>
      <c r="AQ10" s="6">
        <v>104351.79864947908</v>
      </c>
      <c r="AR10" s="6">
        <v>104512.61857649565</v>
      </c>
      <c r="AS10" s="6">
        <v>104596.58125809372</v>
      </c>
      <c r="AT10" s="6">
        <v>104733.72997232524</v>
      </c>
      <c r="AU10" s="6">
        <v>104791.52802078833</v>
      </c>
      <c r="AV10" s="6">
        <v>104898.98378410678</v>
      </c>
      <c r="AW10" s="6">
        <v>104962.35363491156</v>
      </c>
      <c r="AX10" s="6">
        <v>104931.20312049487</v>
      </c>
      <c r="AY10" s="6">
        <v>104900.41281925378</v>
      </c>
      <c r="AZ10" s="6">
        <v>104772.80900213341</v>
      </c>
      <c r="BA10" s="6">
        <v>104683.70336349092</v>
      </c>
      <c r="BB10" s="6">
        <v>104540.46701234615</v>
      </c>
      <c r="BC10" s="6">
        <v>104323.86274217197</v>
      </c>
      <c r="BD10" s="6">
        <v>104118.72197862281</v>
      </c>
      <c r="BE10" s="6">
        <v>103846.06188231301</v>
      </c>
      <c r="BF10" s="6">
        <v>103539.11515511817</v>
      </c>
      <c r="BG10" s="6">
        <v>103167.6925671194</v>
      </c>
      <c r="BH10" s="6">
        <v>102713.56718861939</v>
      </c>
      <c r="BI10" s="6">
        <v>102297.3704294021</v>
      </c>
      <c r="BJ10" s="6">
        <v>101843.19923558075</v>
      </c>
      <c r="BK10" s="6">
        <v>101349.71272613434</v>
      </c>
      <c r="BL10" s="6">
        <v>100794.01308409008</v>
      </c>
      <c r="BM10" s="6">
        <v>100233.203446431</v>
      </c>
      <c r="BN10" s="6">
        <v>99661.994182600465</v>
      </c>
      <c r="BO10" s="6">
        <v>99134.576629416464</v>
      </c>
      <c r="BP10" s="6">
        <v>98607.220177022857</v>
      </c>
      <c r="BQ10" s="6">
        <v>98073.512444645006</v>
      </c>
      <c r="BR10" s="6">
        <v>97572.720554268584</v>
      </c>
      <c r="BS10" s="6">
        <v>97038.437028199027</v>
      </c>
      <c r="BT10" s="6">
        <v>96595.15507134088</v>
      </c>
      <c r="BU10" s="6">
        <v>96120.829737795968</v>
      </c>
      <c r="BV10" s="6">
        <v>95655.069682225148</v>
      </c>
      <c r="BW10" s="6">
        <v>95226.434482556768</v>
      </c>
      <c r="BX10" s="6">
        <v>94817.210330734029</v>
      </c>
      <c r="BY10" s="6">
        <v>94469.309386599794</v>
      </c>
      <c r="BZ10" s="6">
        <v>94081.740918835611</v>
      </c>
      <c r="CA10" s="6">
        <v>93695.472361871507</v>
      </c>
      <c r="CB10" s="6">
        <v>93344.85460293066</v>
      </c>
      <c r="CC10" s="6">
        <v>92990.438858707246</v>
      </c>
      <c r="CD10" s="6">
        <v>92643.614126579749</v>
      </c>
      <c r="CE10" s="7"/>
    </row>
    <row r="11" spans="1:83" x14ac:dyDescent="0.25">
      <c r="A11" s="2" t="str">
        <f>"Tongres"</f>
        <v>Tongres</v>
      </c>
      <c r="B11" s="6">
        <v>64599</v>
      </c>
      <c r="C11" s="6">
        <v>65296</v>
      </c>
      <c r="D11" s="6">
        <v>65924</v>
      </c>
      <c r="E11" s="6">
        <v>66597</v>
      </c>
      <c r="F11" s="6">
        <v>67424</v>
      </c>
      <c r="G11" s="6">
        <v>68264</v>
      </c>
      <c r="H11" s="6">
        <v>69060</v>
      </c>
      <c r="I11" s="6">
        <v>69887</v>
      </c>
      <c r="J11" s="6">
        <v>70754</v>
      </c>
      <c r="K11" s="6">
        <v>71428</v>
      </c>
      <c r="L11" s="6">
        <v>72253</v>
      </c>
      <c r="M11" s="6">
        <v>73089</v>
      </c>
      <c r="N11" s="6">
        <v>73876</v>
      </c>
      <c r="O11" s="6">
        <v>74617</v>
      </c>
      <c r="P11" s="6">
        <v>75321</v>
      </c>
      <c r="Q11" s="6">
        <v>76159</v>
      </c>
      <c r="R11" s="6">
        <v>77035</v>
      </c>
      <c r="S11" s="6">
        <v>77844</v>
      </c>
      <c r="T11" s="6">
        <v>78749</v>
      </c>
      <c r="U11" s="6">
        <v>79573</v>
      </c>
      <c r="V11" s="6">
        <v>80200</v>
      </c>
      <c r="W11" s="6">
        <v>80842</v>
      </c>
      <c r="X11" s="6">
        <v>81419</v>
      </c>
      <c r="Y11" s="6">
        <v>81930</v>
      </c>
      <c r="Z11" s="6">
        <v>82670</v>
      </c>
      <c r="AA11" s="6">
        <v>83046</v>
      </c>
      <c r="AB11" s="6">
        <v>83695</v>
      </c>
      <c r="AC11" s="6">
        <v>84869</v>
      </c>
      <c r="AD11" s="6">
        <v>85278.272675227665</v>
      </c>
      <c r="AE11" s="6">
        <v>85848.39087772007</v>
      </c>
      <c r="AF11" s="6">
        <v>86376.91973401283</v>
      </c>
      <c r="AG11" s="6">
        <v>86890.245653648308</v>
      </c>
      <c r="AH11" s="6">
        <v>87390.562622976649</v>
      </c>
      <c r="AI11" s="6">
        <v>87796.401431295933</v>
      </c>
      <c r="AJ11" s="6">
        <v>88152.986212820673</v>
      </c>
      <c r="AK11" s="6">
        <v>88498.620814127062</v>
      </c>
      <c r="AL11" s="6">
        <v>88845.198543017497</v>
      </c>
      <c r="AM11" s="6">
        <v>89178.418172022561</v>
      </c>
      <c r="AN11" s="6">
        <v>89477.047136876587</v>
      </c>
      <c r="AO11" s="6">
        <v>89762.904619185982</v>
      </c>
      <c r="AP11" s="6">
        <v>90055.288861288369</v>
      </c>
      <c r="AQ11" s="6">
        <v>90376.167539421527</v>
      </c>
      <c r="AR11" s="6">
        <v>90674.6089651355</v>
      </c>
      <c r="AS11" s="6">
        <v>90954.89476346111</v>
      </c>
      <c r="AT11" s="6">
        <v>91215.522097058027</v>
      </c>
      <c r="AU11" s="6">
        <v>91490.667842016643</v>
      </c>
      <c r="AV11" s="6">
        <v>91708.248094798852</v>
      </c>
      <c r="AW11" s="6">
        <v>91902.761247918417</v>
      </c>
      <c r="AX11" s="6">
        <v>92065.750453212444</v>
      </c>
      <c r="AY11" s="6">
        <v>92186.92412662803</v>
      </c>
      <c r="AZ11" s="6">
        <v>92299.50599676471</v>
      </c>
      <c r="BA11" s="6">
        <v>92380.264366470918</v>
      </c>
      <c r="BB11" s="6">
        <v>92445.893649146223</v>
      </c>
      <c r="BC11" s="6">
        <v>92468.725832350814</v>
      </c>
      <c r="BD11" s="6">
        <v>92476.404061990223</v>
      </c>
      <c r="BE11" s="6">
        <v>92450.038524597185</v>
      </c>
      <c r="BF11" s="6">
        <v>92384.81461472949</v>
      </c>
      <c r="BG11" s="6">
        <v>92298.277931846591</v>
      </c>
      <c r="BH11" s="6">
        <v>92153.298686956623</v>
      </c>
      <c r="BI11" s="6">
        <v>92037.737802739182</v>
      </c>
      <c r="BJ11" s="6">
        <v>91889.690847795471</v>
      </c>
      <c r="BK11" s="6">
        <v>91698.053796301072</v>
      </c>
      <c r="BL11" s="6">
        <v>91485.536070850489</v>
      </c>
      <c r="BM11" s="6">
        <v>91260.186111722316</v>
      </c>
      <c r="BN11" s="6">
        <v>91060.408003884892</v>
      </c>
      <c r="BO11" s="6">
        <v>90884.540493878623</v>
      </c>
      <c r="BP11" s="6">
        <v>90693.709055545376</v>
      </c>
      <c r="BQ11" s="6">
        <v>90491.499768364098</v>
      </c>
      <c r="BR11" s="6">
        <v>90311.624134924932</v>
      </c>
      <c r="BS11" s="6">
        <v>90180.68870868448</v>
      </c>
      <c r="BT11" s="6">
        <v>90075.913645909852</v>
      </c>
      <c r="BU11" s="6">
        <v>89983.858639542363</v>
      </c>
      <c r="BV11" s="6">
        <v>89884.585070069938</v>
      </c>
      <c r="BW11" s="6">
        <v>89801.723760660403</v>
      </c>
      <c r="BX11" s="6">
        <v>89741.877061855266</v>
      </c>
      <c r="BY11" s="6">
        <v>89707.408561774908</v>
      </c>
      <c r="BZ11" s="6">
        <v>89663.331038814969</v>
      </c>
      <c r="CA11" s="6">
        <v>89623.726041050773</v>
      </c>
      <c r="CB11" s="6">
        <v>89612.20797774737</v>
      </c>
      <c r="CC11" s="6">
        <v>89594.366791694745</v>
      </c>
      <c r="CD11" s="6">
        <v>89601.857399889384</v>
      </c>
      <c r="CE11" s="7"/>
    </row>
    <row r="12" spans="1:83" x14ac:dyDescent="0.25">
      <c r="A12" s="2" t="str">
        <f>"Alost"</f>
        <v>Alost</v>
      </c>
      <c r="B12" s="6">
        <v>97612</v>
      </c>
      <c r="C12" s="6">
        <v>98483</v>
      </c>
      <c r="D12" s="6">
        <v>99331</v>
      </c>
      <c r="E12" s="6">
        <v>100248</v>
      </c>
      <c r="F12" s="6">
        <v>101115</v>
      </c>
      <c r="G12" s="6">
        <v>102099</v>
      </c>
      <c r="H12" s="6">
        <v>103091</v>
      </c>
      <c r="I12" s="6">
        <v>104216</v>
      </c>
      <c r="J12" s="6">
        <v>105330</v>
      </c>
      <c r="K12" s="6">
        <v>106413</v>
      </c>
      <c r="L12" s="6">
        <v>107371</v>
      </c>
      <c r="M12" s="6">
        <v>108304</v>
      </c>
      <c r="N12" s="6">
        <v>109350</v>
      </c>
      <c r="O12" s="6">
        <v>110293</v>
      </c>
      <c r="P12" s="6">
        <v>111308</v>
      </c>
      <c r="Q12" s="6">
        <v>112501</v>
      </c>
      <c r="R12" s="6">
        <v>113586</v>
      </c>
      <c r="S12" s="6">
        <v>115123</v>
      </c>
      <c r="T12" s="6">
        <v>116060</v>
      </c>
      <c r="U12" s="6">
        <v>117342</v>
      </c>
      <c r="V12" s="6">
        <v>118511</v>
      </c>
      <c r="W12" s="6">
        <v>119470</v>
      </c>
      <c r="X12" s="6">
        <v>120300</v>
      </c>
      <c r="Y12" s="6">
        <v>121082</v>
      </c>
      <c r="Z12" s="6">
        <v>122124</v>
      </c>
      <c r="AA12" s="6">
        <v>122708</v>
      </c>
      <c r="AB12" s="6">
        <v>123660</v>
      </c>
      <c r="AC12" s="6">
        <v>125597</v>
      </c>
      <c r="AD12" s="6">
        <v>126159.5398166324</v>
      </c>
      <c r="AE12" s="6">
        <v>127045.13679713791</v>
      </c>
      <c r="AF12" s="6">
        <v>127940.26421000061</v>
      </c>
      <c r="AG12" s="6">
        <v>128785.72778200205</v>
      </c>
      <c r="AH12" s="6">
        <v>129676.65285003302</v>
      </c>
      <c r="AI12" s="6">
        <v>130504.43760304021</v>
      </c>
      <c r="AJ12" s="6">
        <v>131324.70606929142</v>
      </c>
      <c r="AK12" s="6">
        <v>132155.45419207783</v>
      </c>
      <c r="AL12" s="6">
        <v>132976.35282047564</v>
      </c>
      <c r="AM12" s="6">
        <v>133830.95534271575</v>
      </c>
      <c r="AN12" s="6">
        <v>134687.95326554717</v>
      </c>
      <c r="AO12" s="6">
        <v>135606.0621129327</v>
      </c>
      <c r="AP12" s="6">
        <v>136537.48315982951</v>
      </c>
      <c r="AQ12" s="6">
        <v>137481.29400385672</v>
      </c>
      <c r="AR12" s="6">
        <v>138395.96178934711</v>
      </c>
      <c r="AS12" s="6">
        <v>139349.89501405132</v>
      </c>
      <c r="AT12" s="6">
        <v>140316.14960588943</v>
      </c>
      <c r="AU12" s="6">
        <v>141292.76696984895</v>
      </c>
      <c r="AV12" s="6">
        <v>142211.39351624475</v>
      </c>
      <c r="AW12" s="6">
        <v>143086.73249088661</v>
      </c>
      <c r="AX12" s="6">
        <v>143949.10442958324</v>
      </c>
      <c r="AY12" s="6">
        <v>144785.82712620153</v>
      </c>
      <c r="AZ12" s="6">
        <v>145627.32329206288</v>
      </c>
      <c r="BA12" s="6">
        <v>146361.64218296515</v>
      </c>
      <c r="BB12" s="6">
        <v>147017.96751449158</v>
      </c>
      <c r="BC12" s="6">
        <v>147661.29801878566</v>
      </c>
      <c r="BD12" s="6">
        <v>148332.86363071273</v>
      </c>
      <c r="BE12" s="6">
        <v>148950.57395284297</v>
      </c>
      <c r="BF12" s="6">
        <v>149544.20577430056</v>
      </c>
      <c r="BG12" s="6">
        <v>150100.69086458106</v>
      </c>
      <c r="BH12" s="6">
        <v>150678.45991406322</v>
      </c>
      <c r="BI12" s="6">
        <v>151263.65425875189</v>
      </c>
      <c r="BJ12" s="6">
        <v>151840.14831630312</v>
      </c>
      <c r="BK12" s="6">
        <v>152399.46665092336</v>
      </c>
      <c r="BL12" s="6">
        <v>152953.55676569836</v>
      </c>
      <c r="BM12" s="6">
        <v>153524.85074327933</v>
      </c>
      <c r="BN12" s="6">
        <v>154106.86202009075</v>
      </c>
      <c r="BO12" s="6">
        <v>154709.30791775236</v>
      </c>
      <c r="BP12" s="6">
        <v>155358.59552953695</v>
      </c>
      <c r="BQ12" s="6">
        <v>156024.71123965026</v>
      </c>
      <c r="BR12" s="6">
        <v>156747.67702155406</v>
      </c>
      <c r="BS12" s="6">
        <v>157474.96043832373</v>
      </c>
      <c r="BT12" s="6">
        <v>158330.18587915375</v>
      </c>
      <c r="BU12" s="6">
        <v>159160.89185252605</v>
      </c>
      <c r="BV12" s="6">
        <v>160012.82470006897</v>
      </c>
      <c r="BW12" s="6">
        <v>160905.10265525768</v>
      </c>
      <c r="BX12" s="6">
        <v>161823.35859863082</v>
      </c>
      <c r="BY12" s="6">
        <v>162761.02106600808</v>
      </c>
      <c r="BZ12" s="6">
        <v>163715.26254772325</v>
      </c>
      <c r="CA12" s="6">
        <v>164739.71130548732</v>
      </c>
      <c r="CB12" s="6">
        <v>165749.74290138393</v>
      </c>
      <c r="CC12" s="6">
        <v>166789.44377466559</v>
      </c>
      <c r="CD12" s="6">
        <v>167831.54595464998</v>
      </c>
      <c r="CE12" s="7"/>
    </row>
    <row r="13" spans="1:83" x14ac:dyDescent="0.25">
      <c r="A13" s="2" t="str">
        <f>"Termonde"</f>
        <v>Termonde</v>
      </c>
      <c r="B13" s="6">
        <v>67761</v>
      </c>
      <c r="C13" s="6">
        <v>68482</v>
      </c>
      <c r="D13" s="6">
        <v>69111</v>
      </c>
      <c r="E13" s="6">
        <v>69538</v>
      </c>
      <c r="F13" s="6">
        <v>70274</v>
      </c>
      <c r="G13" s="6">
        <v>70948</v>
      </c>
      <c r="H13" s="6">
        <v>71738</v>
      </c>
      <c r="I13" s="6">
        <v>72557</v>
      </c>
      <c r="J13" s="6">
        <v>73204</v>
      </c>
      <c r="K13" s="6">
        <v>73901</v>
      </c>
      <c r="L13" s="6">
        <v>74565</v>
      </c>
      <c r="M13" s="6">
        <v>75120</v>
      </c>
      <c r="N13" s="6">
        <v>75658</v>
      </c>
      <c r="O13" s="6">
        <v>76352</v>
      </c>
      <c r="P13" s="6">
        <v>76973</v>
      </c>
      <c r="Q13" s="6">
        <v>77759</v>
      </c>
      <c r="R13" s="6">
        <v>78451</v>
      </c>
      <c r="S13" s="6">
        <v>79098</v>
      </c>
      <c r="T13" s="6">
        <v>79950</v>
      </c>
      <c r="U13" s="6">
        <v>80665</v>
      </c>
      <c r="V13" s="6">
        <v>81345</v>
      </c>
      <c r="W13" s="6">
        <v>81962</v>
      </c>
      <c r="X13" s="6">
        <v>82435</v>
      </c>
      <c r="Y13" s="6">
        <v>82980</v>
      </c>
      <c r="Z13" s="6">
        <v>83685</v>
      </c>
      <c r="AA13" s="6">
        <v>84113</v>
      </c>
      <c r="AB13" s="6">
        <v>84895</v>
      </c>
      <c r="AC13" s="6">
        <v>85724</v>
      </c>
      <c r="AD13" s="6">
        <v>86212.299902394705</v>
      </c>
      <c r="AE13" s="6">
        <v>86751.478524030827</v>
      </c>
      <c r="AF13" s="6">
        <v>87238.196252994705</v>
      </c>
      <c r="AG13" s="6">
        <v>87730.526863948355</v>
      </c>
      <c r="AH13" s="6">
        <v>88210.701373747783</v>
      </c>
      <c r="AI13" s="6">
        <v>88650.86991534452</v>
      </c>
      <c r="AJ13" s="6">
        <v>89086.651992465762</v>
      </c>
      <c r="AK13" s="6">
        <v>89534.465389808378</v>
      </c>
      <c r="AL13" s="6">
        <v>90005.147693031671</v>
      </c>
      <c r="AM13" s="6">
        <v>90439.518022276752</v>
      </c>
      <c r="AN13" s="6">
        <v>90871.644441528828</v>
      </c>
      <c r="AO13" s="6">
        <v>91333.84308535367</v>
      </c>
      <c r="AP13" s="6">
        <v>91770.97967904518</v>
      </c>
      <c r="AQ13" s="6">
        <v>92257.436376361176</v>
      </c>
      <c r="AR13" s="6">
        <v>92696.041762796347</v>
      </c>
      <c r="AS13" s="6">
        <v>93149.628289270826</v>
      </c>
      <c r="AT13" s="6">
        <v>93560.270886654471</v>
      </c>
      <c r="AU13" s="6">
        <v>93968.726287948375</v>
      </c>
      <c r="AV13" s="6">
        <v>94372.298726464476</v>
      </c>
      <c r="AW13" s="6">
        <v>94721.629805030316</v>
      </c>
      <c r="AX13" s="6">
        <v>95045.040476847353</v>
      </c>
      <c r="AY13" s="6">
        <v>95347.147425412579</v>
      </c>
      <c r="AZ13" s="6">
        <v>95641.209049334895</v>
      </c>
      <c r="BA13" s="6">
        <v>95884.281855890542</v>
      </c>
      <c r="BB13" s="6">
        <v>96090.193725276811</v>
      </c>
      <c r="BC13" s="6">
        <v>96259.682642855769</v>
      </c>
      <c r="BD13" s="6">
        <v>96454.893624990276</v>
      </c>
      <c r="BE13" s="6">
        <v>96649.401149841011</v>
      </c>
      <c r="BF13" s="6">
        <v>96809.110106380671</v>
      </c>
      <c r="BG13" s="6">
        <v>96921.086160210703</v>
      </c>
      <c r="BH13" s="6">
        <v>97030.829908185609</v>
      </c>
      <c r="BI13" s="6">
        <v>97174.035576437949</v>
      </c>
      <c r="BJ13" s="6">
        <v>97284.853069272038</v>
      </c>
      <c r="BK13" s="6">
        <v>97428.202929143634</v>
      </c>
      <c r="BL13" s="6">
        <v>97523.725856839883</v>
      </c>
      <c r="BM13" s="6">
        <v>97673.497186585417</v>
      </c>
      <c r="BN13" s="6">
        <v>97789.664073571563</v>
      </c>
      <c r="BO13" s="6">
        <v>97916.202294855553</v>
      </c>
      <c r="BP13" s="6">
        <v>98079.610299178574</v>
      </c>
      <c r="BQ13" s="6">
        <v>98238.607740297826</v>
      </c>
      <c r="BR13" s="6">
        <v>98465.914741923378</v>
      </c>
      <c r="BS13" s="6">
        <v>98651.706236179249</v>
      </c>
      <c r="BT13" s="6">
        <v>98895.04990706798</v>
      </c>
      <c r="BU13" s="6">
        <v>99149.168562886465</v>
      </c>
      <c r="BV13" s="6">
        <v>99403.93494468581</v>
      </c>
      <c r="BW13" s="6">
        <v>99671.832922511734</v>
      </c>
      <c r="BX13" s="6">
        <v>99921.762282731681</v>
      </c>
      <c r="BY13" s="6">
        <v>100255.70397314211</v>
      </c>
      <c r="BZ13" s="6">
        <v>100572.43839209271</v>
      </c>
      <c r="CA13" s="6">
        <v>100890.16283819531</v>
      </c>
      <c r="CB13" s="6">
        <v>101213.66765526682</v>
      </c>
      <c r="CC13" s="6">
        <v>101553.52662161739</v>
      </c>
      <c r="CD13" s="6">
        <v>101922.27448849895</v>
      </c>
      <c r="CE13" s="7"/>
    </row>
    <row r="14" spans="1:83" x14ac:dyDescent="0.25">
      <c r="A14" s="2" t="str">
        <f>"Eeklo"</f>
        <v>Eeklo</v>
      </c>
      <c r="B14" s="6">
        <v>29621</v>
      </c>
      <c r="C14" s="6">
        <v>29863</v>
      </c>
      <c r="D14" s="6">
        <v>30220</v>
      </c>
      <c r="E14" s="6">
        <v>30499</v>
      </c>
      <c r="F14" s="6">
        <v>30903</v>
      </c>
      <c r="G14" s="6">
        <v>31188</v>
      </c>
      <c r="H14" s="6">
        <v>31485</v>
      </c>
      <c r="I14" s="6">
        <v>31702</v>
      </c>
      <c r="J14" s="6">
        <v>31970</v>
      </c>
      <c r="K14" s="6">
        <v>32245</v>
      </c>
      <c r="L14" s="6">
        <v>32413</v>
      </c>
      <c r="M14" s="6">
        <v>32620</v>
      </c>
      <c r="N14" s="6">
        <v>32866</v>
      </c>
      <c r="O14" s="6">
        <v>33144</v>
      </c>
      <c r="P14" s="6">
        <v>33418</v>
      </c>
      <c r="Q14" s="6">
        <v>33820</v>
      </c>
      <c r="R14" s="6">
        <v>34072</v>
      </c>
      <c r="S14" s="6">
        <v>34384</v>
      </c>
      <c r="T14" s="6">
        <v>34663</v>
      </c>
      <c r="U14" s="6">
        <v>34921</v>
      </c>
      <c r="V14" s="6">
        <v>35149</v>
      </c>
      <c r="W14" s="6">
        <v>35348</v>
      </c>
      <c r="X14" s="6">
        <v>35414</v>
      </c>
      <c r="Y14" s="6">
        <v>35600</v>
      </c>
      <c r="Z14" s="6">
        <v>35954</v>
      </c>
      <c r="AA14" s="6">
        <v>36085</v>
      </c>
      <c r="AB14" s="6">
        <v>36386</v>
      </c>
      <c r="AC14" s="6">
        <v>36749</v>
      </c>
      <c r="AD14" s="6">
        <v>37077.219347744889</v>
      </c>
      <c r="AE14" s="6">
        <v>37352.073760786152</v>
      </c>
      <c r="AF14" s="6">
        <v>37573.267111297988</v>
      </c>
      <c r="AG14" s="6">
        <v>37790.993869418475</v>
      </c>
      <c r="AH14" s="6">
        <v>37983.799213047787</v>
      </c>
      <c r="AI14" s="6">
        <v>38223.434790388717</v>
      </c>
      <c r="AJ14" s="6">
        <v>38468.688501966652</v>
      </c>
      <c r="AK14" s="6">
        <v>38679.109257250115</v>
      </c>
      <c r="AL14" s="6">
        <v>38892.215037306043</v>
      </c>
      <c r="AM14" s="6">
        <v>39076.847345618415</v>
      </c>
      <c r="AN14" s="6">
        <v>39256.494197032254</v>
      </c>
      <c r="AO14" s="6">
        <v>39489.218661420979</v>
      </c>
      <c r="AP14" s="6">
        <v>39719.148426685744</v>
      </c>
      <c r="AQ14" s="6">
        <v>39945.226442211118</v>
      </c>
      <c r="AR14" s="6">
        <v>40154.432289683391</v>
      </c>
      <c r="AS14" s="6">
        <v>40328.667390365605</v>
      </c>
      <c r="AT14" s="6">
        <v>40555.865251165131</v>
      </c>
      <c r="AU14" s="6">
        <v>40745.734147708397</v>
      </c>
      <c r="AV14" s="6">
        <v>40947.643750711446</v>
      </c>
      <c r="AW14" s="6">
        <v>41103.966069282549</v>
      </c>
      <c r="AX14" s="6">
        <v>41236.939939158641</v>
      </c>
      <c r="AY14" s="6">
        <v>41405.408998251572</v>
      </c>
      <c r="AZ14" s="6">
        <v>41513.953856152657</v>
      </c>
      <c r="BA14" s="6">
        <v>41655.304786180852</v>
      </c>
      <c r="BB14" s="6">
        <v>41778.180075615535</v>
      </c>
      <c r="BC14" s="6">
        <v>41864.059501418284</v>
      </c>
      <c r="BD14" s="6">
        <v>41977.102593782372</v>
      </c>
      <c r="BE14" s="6">
        <v>42064.202739409928</v>
      </c>
      <c r="BF14" s="6">
        <v>42152.386777340704</v>
      </c>
      <c r="BG14" s="6">
        <v>42261.058813527154</v>
      </c>
      <c r="BH14" s="6">
        <v>42321.212398441668</v>
      </c>
      <c r="BI14" s="6">
        <v>42415.737950849558</v>
      </c>
      <c r="BJ14" s="6">
        <v>42519.407954072667</v>
      </c>
      <c r="BK14" s="6">
        <v>42618.434714753326</v>
      </c>
      <c r="BL14" s="6">
        <v>42737.400675107609</v>
      </c>
      <c r="BM14" s="6">
        <v>42836.530075671166</v>
      </c>
      <c r="BN14" s="6">
        <v>42924.160797356686</v>
      </c>
      <c r="BO14" s="6">
        <v>43024.55520287028</v>
      </c>
      <c r="BP14" s="6">
        <v>43118.452494632016</v>
      </c>
      <c r="BQ14" s="6">
        <v>43221.489209447915</v>
      </c>
      <c r="BR14" s="6">
        <v>43343.806831016977</v>
      </c>
      <c r="BS14" s="6">
        <v>43432.855434829762</v>
      </c>
      <c r="BT14" s="6">
        <v>43507.317610542741</v>
      </c>
      <c r="BU14" s="6">
        <v>43579.316057738761</v>
      </c>
      <c r="BV14" s="6">
        <v>43676.07266733313</v>
      </c>
      <c r="BW14" s="6">
        <v>43784.886730614562</v>
      </c>
      <c r="BX14" s="6">
        <v>43872.971891912312</v>
      </c>
      <c r="BY14" s="6">
        <v>43961.953397936733</v>
      </c>
      <c r="BZ14" s="6">
        <v>44057.953561975039</v>
      </c>
      <c r="CA14" s="6">
        <v>44150.621629149027</v>
      </c>
      <c r="CB14" s="6">
        <v>44271.790948945767</v>
      </c>
      <c r="CC14" s="6">
        <v>44387.2673385011</v>
      </c>
      <c r="CD14" s="6">
        <v>44510.585918702425</v>
      </c>
      <c r="CE14" s="7"/>
    </row>
    <row r="15" spans="1:83" x14ac:dyDescent="0.25">
      <c r="A15" s="2" t="str">
        <f>"Gand"</f>
        <v>Gand</v>
      </c>
      <c r="B15" s="6">
        <v>197785</v>
      </c>
      <c r="C15" s="6">
        <v>199207</v>
      </c>
      <c r="D15" s="6">
        <v>200514</v>
      </c>
      <c r="E15" s="6">
        <v>201557</v>
      </c>
      <c r="F15" s="6">
        <v>202376</v>
      </c>
      <c r="G15" s="6">
        <v>203237</v>
      </c>
      <c r="H15" s="6">
        <v>204326</v>
      </c>
      <c r="I15" s="6">
        <v>205734</v>
      </c>
      <c r="J15" s="6">
        <v>207433</v>
      </c>
      <c r="K15" s="6">
        <v>207797</v>
      </c>
      <c r="L15" s="6">
        <v>209438</v>
      </c>
      <c r="M15" s="6">
        <v>211374</v>
      </c>
      <c r="N15" s="6">
        <v>213836</v>
      </c>
      <c r="O15" s="6">
        <v>216020</v>
      </c>
      <c r="P15" s="6">
        <v>218272</v>
      </c>
      <c r="Q15" s="6">
        <v>220631</v>
      </c>
      <c r="R15" s="6">
        <v>222960</v>
      </c>
      <c r="S15" s="6">
        <v>225511</v>
      </c>
      <c r="T15" s="6">
        <v>227860</v>
      </c>
      <c r="U15" s="6">
        <v>230540</v>
      </c>
      <c r="V15" s="6">
        <v>232444</v>
      </c>
      <c r="W15" s="6">
        <v>233761</v>
      </c>
      <c r="X15" s="6">
        <v>233885</v>
      </c>
      <c r="Y15" s="6">
        <v>235352</v>
      </c>
      <c r="Z15" s="6">
        <v>237236</v>
      </c>
      <c r="AA15" s="6">
        <v>239682</v>
      </c>
      <c r="AB15" s="6">
        <v>241603</v>
      </c>
      <c r="AC15" s="6">
        <v>244064</v>
      </c>
      <c r="AD15" s="6">
        <v>246598.05457130802</v>
      </c>
      <c r="AE15" s="6">
        <v>248682.15458292613</v>
      </c>
      <c r="AF15" s="6">
        <v>250596.30328463903</v>
      </c>
      <c r="AG15" s="6">
        <v>252426.42089824419</v>
      </c>
      <c r="AH15" s="6">
        <v>254160.78041808994</v>
      </c>
      <c r="AI15" s="6">
        <v>255843.36618359992</v>
      </c>
      <c r="AJ15" s="6">
        <v>257506.2138299692</v>
      </c>
      <c r="AK15" s="6">
        <v>259143.01594888591</v>
      </c>
      <c r="AL15" s="6">
        <v>260670.03209201543</v>
      </c>
      <c r="AM15" s="6">
        <v>262175.00310165907</v>
      </c>
      <c r="AN15" s="6">
        <v>263758.27622073842</v>
      </c>
      <c r="AO15" s="6">
        <v>265526.18687140004</v>
      </c>
      <c r="AP15" s="6">
        <v>267414.13873437187</v>
      </c>
      <c r="AQ15" s="6">
        <v>269266.04290405306</v>
      </c>
      <c r="AR15" s="6">
        <v>271126.33650456544</v>
      </c>
      <c r="AS15" s="6">
        <v>273043.43459160003</v>
      </c>
      <c r="AT15" s="6">
        <v>275044.75271915604</v>
      </c>
      <c r="AU15" s="6">
        <v>276994.35543496697</v>
      </c>
      <c r="AV15" s="6">
        <v>278825.97442939808</v>
      </c>
      <c r="AW15" s="6">
        <v>280542.94362244313</v>
      </c>
      <c r="AX15" s="6">
        <v>282162.95266463299</v>
      </c>
      <c r="AY15" s="6">
        <v>283870.51537951373</v>
      </c>
      <c r="AZ15" s="6">
        <v>285481.34401131258</v>
      </c>
      <c r="BA15" s="6">
        <v>287026.51505316445</v>
      </c>
      <c r="BB15" s="6">
        <v>288533.87942619721</v>
      </c>
      <c r="BC15" s="6">
        <v>289944.18861965608</v>
      </c>
      <c r="BD15" s="6">
        <v>291481.53566178487</v>
      </c>
      <c r="BE15" s="6">
        <v>292988.59684516676</v>
      </c>
      <c r="BF15" s="6">
        <v>294489.54874113272</v>
      </c>
      <c r="BG15" s="6">
        <v>296021.85524127941</v>
      </c>
      <c r="BH15" s="6">
        <v>297517.55257813563</v>
      </c>
      <c r="BI15" s="6">
        <v>299067.91245811351</v>
      </c>
      <c r="BJ15" s="6">
        <v>300589.6869928852</v>
      </c>
      <c r="BK15" s="6">
        <v>302155.98626366328</v>
      </c>
      <c r="BL15" s="6">
        <v>303691.31672980043</v>
      </c>
      <c r="BM15" s="6">
        <v>305204.6319972935</v>
      </c>
      <c r="BN15" s="6">
        <v>306724.02215970197</v>
      </c>
      <c r="BO15" s="6">
        <v>308245.55495618685</v>
      </c>
      <c r="BP15" s="6">
        <v>309909.17237609799</v>
      </c>
      <c r="BQ15" s="6">
        <v>311605.53257127706</v>
      </c>
      <c r="BR15" s="6">
        <v>313307.13293322304</v>
      </c>
      <c r="BS15" s="6">
        <v>315007.249047074</v>
      </c>
      <c r="BT15" s="6">
        <v>316781.75791442272</v>
      </c>
      <c r="BU15" s="6">
        <v>318600.64399543853</v>
      </c>
      <c r="BV15" s="6">
        <v>320471.89702079701</v>
      </c>
      <c r="BW15" s="6">
        <v>322360.60850853787</v>
      </c>
      <c r="BX15" s="6">
        <v>324228.01412380202</v>
      </c>
      <c r="BY15" s="6">
        <v>326153.46831997996</v>
      </c>
      <c r="BZ15" s="6">
        <v>328049.35129760858</v>
      </c>
      <c r="CA15" s="6">
        <v>329942.55558238289</v>
      </c>
      <c r="CB15" s="6">
        <v>331885.99135345157</v>
      </c>
      <c r="CC15" s="6">
        <v>333791.93661917152</v>
      </c>
      <c r="CD15" s="6">
        <v>335782.24241293606</v>
      </c>
      <c r="CE15" s="7"/>
    </row>
    <row r="16" spans="1:83" x14ac:dyDescent="0.25">
      <c r="A16" s="2" t="str">
        <f>"Audenarde"</f>
        <v>Audenarde</v>
      </c>
      <c r="B16" s="6">
        <v>41701</v>
      </c>
      <c r="C16" s="6">
        <v>41990</v>
      </c>
      <c r="D16" s="6">
        <v>42228</v>
      </c>
      <c r="E16" s="6">
        <v>42556</v>
      </c>
      <c r="F16" s="6">
        <v>42900</v>
      </c>
      <c r="G16" s="6">
        <v>43111</v>
      </c>
      <c r="H16" s="6">
        <v>43454</v>
      </c>
      <c r="I16" s="6">
        <v>43787</v>
      </c>
      <c r="J16" s="6">
        <v>44166</v>
      </c>
      <c r="K16" s="6">
        <v>44546</v>
      </c>
      <c r="L16" s="6">
        <v>44898</v>
      </c>
      <c r="M16" s="6">
        <v>45222</v>
      </c>
      <c r="N16" s="6">
        <v>45549</v>
      </c>
      <c r="O16" s="6">
        <v>45950</v>
      </c>
      <c r="P16" s="6">
        <v>46347</v>
      </c>
      <c r="Q16" s="6">
        <v>46684</v>
      </c>
      <c r="R16" s="6">
        <v>47274</v>
      </c>
      <c r="S16" s="6">
        <v>47774</v>
      </c>
      <c r="T16" s="6">
        <v>48278</v>
      </c>
      <c r="U16" s="6">
        <v>48758</v>
      </c>
      <c r="V16" s="6">
        <v>48986</v>
      </c>
      <c r="W16" s="6">
        <v>49350</v>
      </c>
      <c r="X16" s="6">
        <v>49609</v>
      </c>
      <c r="Y16" s="6">
        <v>49888</v>
      </c>
      <c r="Z16" s="6">
        <v>50387</v>
      </c>
      <c r="AA16" s="6">
        <v>50751</v>
      </c>
      <c r="AB16" s="6">
        <v>51022</v>
      </c>
      <c r="AC16" s="6">
        <v>51814</v>
      </c>
      <c r="AD16" s="6">
        <v>51869.087904336149</v>
      </c>
      <c r="AE16" s="6">
        <v>52227.113275058771</v>
      </c>
      <c r="AF16" s="6">
        <v>52531.881168414846</v>
      </c>
      <c r="AG16" s="6">
        <v>52828.038111464106</v>
      </c>
      <c r="AH16" s="6">
        <v>53112.99303967235</v>
      </c>
      <c r="AI16" s="6">
        <v>53406.319066992473</v>
      </c>
      <c r="AJ16" s="6">
        <v>53722.036456028043</v>
      </c>
      <c r="AK16" s="6">
        <v>54039.431322991106</v>
      </c>
      <c r="AL16" s="6">
        <v>54334.435677097812</v>
      </c>
      <c r="AM16" s="6">
        <v>54616.181719938962</v>
      </c>
      <c r="AN16" s="6">
        <v>54946.346378841103</v>
      </c>
      <c r="AO16" s="6">
        <v>55273.517565900329</v>
      </c>
      <c r="AP16" s="6">
        <v>55605.120223766789</v>
      </c>
      <c r="AQ16" s="6">
        <v>55975.482333389715</v>
      </c>
      <c r="AR16" s="6">
        <v>56294.059437802862</v>
      </c>
      <c r="AS16" s="6">
        <v>56653.059338430961</v>
      </c>
      <c r="AT16" s="6">
        <v>56975.565889143581</v>
      </c>
      <c r="AU16" s="6">
        <v>57275.516500363381</v>
      </c>
      <c r="AV16" s="6">
        <v>57602.302836553397</v>
      </c>
      <c r="AW16" s="6">
        <v>57876.354243992595</v>
      </c>
      <c r="AX16" s="6">
        <v>58158.474682857879</v>
      </c>
      <c r="AY16" s="6">
        <v>58410.180734031521</v>
      </c>
      <c r="AZ16" s="6">
        <v>58643.814987827958</v>
      </c>
      <c r="BA16" s="6">
        <v>58866.945087790111</v>
      </c>
      <c r="BB16" s="6">
        <v>59049.059389345581</v>
      </c>
      <c r="BC16" s="6">
        <v>59240.536659540594</v>
      </c>
      <c r="BD16" s="6">
        <v>59417.343568286451</v>
      </c>
      <c r="BE16" s="6">
        <v>59588.467787761641</v>
      </c>
      <c r="BF16" s="6">
        <v>59777.13109152855</v>
      </c>
      <c r="BG16" s="6">
        <v>59936.965548003223</v>
      </c>
      <c r="BH16" s="6">
        <v>60098.440289588048</v>
      </c>
      <c r="BI16" s="6">
        <v>60264.981066765802</v>
      </c>
      <c r="BJ16" s="6">
        <v>60420.838259805838</v>
      </c>
      <c r="BK16" s="6">
        <v>60590.845112623232</v>
      </c>
      <c r="BL16" s="6">
        <v>60770.738488177245</v>
      </c>
      <c r="BM16" s="6">
        <v>60947.198673000705</v>
      </c>
      <c r="BN16" s="6">
        <v>61109.605309482838</v>
      </c>
      <c r="BO16" s="6">
        <v>61278.988983720454</v>
      </c>
      <c r="BP16" s="6">
        <v>61443.032617728022</v>
      </c>
      <c r="BQ16" s="6">
        <v>61645.982134772028</v>
      </c>
      <c r="BR16" s="6">
        <v>61836.097294243518</v>
      </c>
      <c r="BS16" s="6">
        <v>62038.445188489095</v>
      </c>
      <c r="BT16" s="6">
        <v>62220.151184909831</v>
      </c>
      <c r="BU16" s="6">
        <v>62442.744241944893</v>
      </c>
      <c r="BV16" s="6">
        <v>62655.500409365413</v>
      </c>
      <c r="BW16" s="6">
        <v>62867.609424183946</v>
      </c>
      <c r="BX16" s="6">
        <v>63105.598905259729</v>
      </c>
      <c r="BY16" s="6">
        <v>63325.827087953985</v>
      </c>
      <c r="BZ16" s="6">
        <v>63571.682945280852</v>
      </c>
      <c r="CA16" s="6">
        <v>63823.099894863524</v>
      </c>
      <c r="CB16" s="6">
        <v>64064.32036146622</v>
      </c>
      <c r="CC16" s="6">
        <v>64330.443430372754</v>
      </c>
      <c r="CD16" s="6">
        <v>64627.979902343599</v>
      </c>
      <c r="CE16" s="7"/>
    </row>
    <row r="17" spans="1:83" x14ac:dyDescent="0.25">
      <c r="A17" s="2" t="str">
        <f>"Saint-Nicolas"</f>
        <v>Saint-Nicolas</v>
      </c>
      <c r="B17" s="6">
        <v>79996</v>
      </c>
      <c r="C17" s="6">
        <v>80942</v>
      </c>
      <c r="D17" s="6">
        <v>81990</v>
      </c>
      <c r="E17" s="6">
        <v>82668</v>
      </c>
      <c r="F17" s="6">
        <v>83520</v>
      </c>
      <c r="G17" s="6">
        <v>84563</v>
      </c>
      <c r="H17" s="6">
        <v>85479</v>
      </c>
      <c r="I17" s="6">
        <v>86391</v>
      </c>
      <c r="J17" s="6">
        <v>87171</v>
      </c>
      <c r="K17" s="6">
        <v>88039</v>
      </c>
      <c r="L17" s="6">
        <v>88894</v>
      </c>
      <c r="M17" s="6">
        <v>89719</v>
      </c>
      <c r="N17" s="6">
        <v>90637</v>
      </c>
      <c r="O17" s="6">
        <v>91391</v>
      </c>
      <c r="P17" s="6">
        <v>92315</v>
      </c>
      <c r="Q17" s="6">
        <v>93239</v>
      </c>
      <c r="R17" s="6">
        <v>94157</v>
      </c>
      <c r="S17" s="6">
        <v>95275</v>
      </c>
      <c r="T17" s="6">
        <v>96246</v>
      </c>
      <c r="U17" s="6">
        <v>97258</v>
      </c>
      <c r="V17" s="6">
        <v>98070</v>
      </c>
      <c r="W17" s="6">
        <v>98988</v>
      </c>
      <c r="X17" s="6">
        <v>99614</v>
      </c>
      <c r="Y17" s="6">
        <v>100212</v>
      </c>
      <c r="Z17" s="6">
        <v>101242</v>
      </c>
      <c r="AA17" s="6">
        <v>101968</v>
      </c>
      <c r="AB17" s="6">
        <v>103085</v>
      </c>
      <c r="AC17" s="6">
        <v>104417</v>
      </c>
      <c r="AD17" s="6">
        <v>105219.43249884076</v>
      </c>
      <c r="AE17" s="6">
        <v>106072.2517670721</v>
      </c>
      <c r="AF17" s="6">
        <v>106963.98579347723</v>
      </c>
      <c r="AG17" s="6">
        <v>107778.72705968529</v>
      </c>
      <c r="AH17" s="6">
        <v>108645.24366470368</v>
      </c>
      <c r="AI17" s="6">
        <v>109463.59316111039</v>
      </c>
      <c r="AJ17" s="6">
        <v>110218.32480974348</v>
      </c>
      <c r="AK17" s="6">
        <v>111014.68811270759</v>
      </c>
      <c r="AL17" s="6">
        <v>111753.80206690262</v>
      </c>
      <c r="AM17" s="6">
        <v>112527.10901316137</v>
      </c>
      <c r="AN17" s="6">
        <v>113234.25949393926</v>
      </c>
      <c r="AO17" s="6">
        <v>113976.68088009168</v>
      </c>
      <c r="AP17" s="6">
        <v>114730.21148480558</v>
      </c>
      <c r="AQ17" s="6">
        <v>115535.23589767898</v>
      </c>
      <c r="AR17" s="6">
        <v>116368.94944640232</v>
      </c>
      <c r="AS17" s="6">
        <v>117103.43090098289</v>
      </c>
      <c r="AT17" s="6">
        <v>117828.22475783499</v>
      </c>
      <c r="AU17" s="6">
        <v>118560.46855347016</v>
      </c>
      <c r="AV17" s="6">
        <v>119293.95180803396</v>
      </c>
      <c r="AW17" s="6">
        <v>120011.9000060987</v>
      </c>
      <c r="AX17" s="6">
        <v>120648.97492655469</v>
      </c>
      <c r="AY17" s="6">
        <v>121267.25424843443</v>
      </c>
      <c r="AZ17" s="6">
        <v>121868.99714077479</v>
      </c>
      <c r="BA17" s="6">
        <v>122513.8579769561</v>
      </c>
      <c r="BB17" s="6">
        <v>123083.62529695818</v>
      </c>
      <c r="BC17" s="6">
        <v>123588.11072932603</v>
      </c>
      <c r="BD17" s="6">
        <v>124134.77601674135</v>
      </c>
      <c r="BE17" s="6">
        <v>124659.759689378</v>
      </c>
      <c r="BF17" s="6">
        <v>125215.19181215121</v>
      </c>
      <c r="BG17" s="6">
        <v>125744.71029125209</v>
      </c>
      <c r="BH17" s="6">
        <v>126271.95098845406</v>
      </c>
      <c r="BI17" s="6">
        <v>126858.56520586903</v>
      </c>
      <c r="BJ17" s="6">
        <v>127461.5314227614</v>
      </c>
      <c r="BK17" s="6">
        <v>128073.62180767953</v>
      </c>
      <c r="BL17" s="6">
        <v>128655.02118888959</v>
      </c>
      <c r="BM17" s="6">
        <v>129247.37014222521</v>
      </c>
      <c r="BN17" s="6">
        <v>129887.54798161688</v>
      </c>
      <c r="BO17" s="6">
        <v>130552.03692812769</v>
      </c>
      <c r="BP17" s="6">
        <v>131241.10663856039</v>
      </c>
      <c r="BQ17" s="6">
        <v>131912.00032607361</v>
      </c>
      <c r="BR17" s="6">
        <v>132617.94906262221</v>
      </c>
      <c r="BS17" s="6">
        <v>133339.20497736637</v>
      </c>
      <c r="BT17" s="6">
        <v>134069.85245099119</v>
      </c>
      <c r="BU17" s="6">
        <v>134815.43752071506</v>
      </c>
      <c r="BV17" s="6">
        <v>135555.62534427157</v>
      </c>
      <c r="BW17" s="6">
        <v>136356.20512933252</v>
      </c>
      <c r="BX17" s="6">
        <v>137213.87335819431</v>
      </c>
      <c r="BY17" s="6">
        <v>138095.50422960921</v>
      </c>
      <c r="BZ17" s="6">
        <v>138981.03012771765</v>
      </c>
      <c r="CA17" s="6">
        <v>139875.50193190243</v>
      </c>
      <c r="CB17" s="6">
        <v>140777.12987010498</v>
      </c>
      <c r="CC17" s="6">
        <v>141691.91645679536</v>
      </c>
      <c r="CD17" s="6">
        <v>142632.6438246255</v>
      </c>
      <c r="CE17" s="7"/>
    </row>
    <row r="18" spans="1:83" x14ac:dyDescent="0.25">
      <c r="A18" s="2" t="str">
        <f>"Hal-Vilvorde"</f>
        <v>Hal-Vilvorde</v>
      </c>
      <c r="B18" s="6">
        <v>206657</v>
      </c>
      <c r="C18" s="6">
        <v>208006</v>
      </c>
      <c r="D18" s="6">
        <v>209674</v>
      </c>
      <c r="E18" s="6">
        <v>210381</v>
      </c>
      <c r="F18" s="6">
        <v>211896</v>
      </c>
      <c r="G18" s="6">
        <v>213056</v>
      </c>
      <c r="H18" s="6">
        <v>214753</v>
      </c>
      <c r="I18" s="6">
        <v>216273</v>
      </c>
      <c r="J18" s="6">
        <v>218089</v>
      </c>
      <c r="K18" s="6">
        <v>220001</v>
      </c>
      <c r="L18" s="6">
        <v>221816</v>
      </c>
      <c r="M18" s="6">
        <v>224011</v>
      </c>
      <c r="N18" s="6">
        <v>225994</v>
      </c>
      <c r="O18" s="6">
        <v>227971</v>
      </c>
      <c r="P18" s="6">
        <v>230015</v>
      </c>
      <c r="Q18" s="6">
        <v>231819</v>
      </c>
      <c r="R18" s="6">
        <v>233983</v>
      </c>
      <c r="S18" s="6">
        <v>235806</v>
      </c>
      <c r="T18" s="6">
        <v>237378</v>
      </c>
      <c r="U18" s="6">
        <v>239262</v>
      </c>
      <c r="V18" s="6">
        <v>240918</v>
      </c>
      <c r="W18" s="6">
        <v>242769</v>
      </c>
      <c r="X18" s="6">
        <v>244387</v>
      </c>
      <c r="Y18" s="6">
        <v>245622</v>
      </c>
      <c r="Z18" s="6">
        <v>247560</v>
      </c>
      <c r="AA18" s="6">
        <v>249182</v>
      </c>
      <c r="AB18" s="6">
        <v>250868</v>
      </c>
      <c r="AC18" s="6">
        <v>254628</v>
      </c>
      <c r="AD18" s="6">
        <v>255810.57512157143</v>
      </c>
      <c r="AE18" s="6">
        <v>258143.56819473096</v>
      </c>
      <c r="AF18" s="6">
        <v>260387.7382413334</v>
      </c>
      <c r="AG18" s="6">
        <v>262539.89180823171</v>
      </c>
      <c r="AH18" s="6">
        <v>264662.5917437129</v>
      </c>
      <c r="AI18" s="6">
        <v>266800.72011046426</v>
      </c>
      <c r="AJ18" s="6">
        <v>268874.06097713136</v>
      </c>
      <c r="AK18" s="6">
        <v>270965.41439808428</v>
      </c>
      <c r="AL18" s="6">
        <v>272984.85333167895</v>
      </c>
      <c r="AM18" s="6">
        <v>274946.68537674285</v>
      </c>
      <c r="AN18" s="6">
        <v>277013.68539188546</v>
      </c>
      <c r="AO18" s="6">
        <v>279018.77077562362</v>
      </c>
      <c r="AP18" s="6">
        <v>281093.78915812029</v>
      </c>
      <c r="AQ18" s="6">
        <v>283309.88434534008</v>
      </c>
      <c r="AR18" s="6">
        <v>285443.88588779198</v>
      </c>
      <c r="AS18" s="6">
        <v>287699.02650854422</v>
      </c>
      <c r="AT18" s="6">
        <v>289928.78875404177</v>
      </c>
      <c r="AU18" s="6">
        <v>292212.80623351759</v>
      </c>
      <c r="AV18" s="6">
        <v>294478.94767168403</v>
      </c>
      <c r="AW18" s="6">
        <v>296733.01283457549</v>
      </c>
      <c r="AX18" s="6">
        <v>298986.17190456041</v>
      </c>
      <c r="AY18" s="6">
        <v>301222.30101256049</v>
      </c>
      <c r="AZ18" s="6">
        <v>303408.62564535066</v>
      </c>
      <c r="BA18" s="6">
        <v>305633.84653519175</v>
      </c>
      <c r="BB18" s="6">
        <v>307831.40671269287</v>
      </c>
      <c r="BC18" s="6">
        <v>309999.69332483079</v>
      </c>
      <c r="BD18" s="6">
        <v>312118.88322918181</v>
      </c>
      <c r="BE18" s="6">
        <v>314198.00922730961</v>
      </c>
      <c r="BF18" s="6">
        <v>316330.42054864869</v>
      </c>
      <c r="BG18" s="6">
        <v>318372.12860074872</v>
      </c>
      <c r="BH18" s="6">
        <v>320416.57941882114</v>
      </c>
      <c r="BI18" s="6">
        <v>322421.07679142716</v>
      </c>
      <c r="BJ18" s="6">
        <v>324411.76601992548</v>
      </c>
      <c r="BK18" s="6">
        <v>326433.60375911318</v>
      </c>
      <c r="BL18" s="6">
        <v>328474.77770190767</v>
      </c>
      <c r="BM18" s="6">
        <v>330471.74736655224</v>
      </c>
      <c r="BN18" s="6">
        <v>332462.20698420389</v>
      </c>
      <c r="BO18" s="6">
        <v>334472.25263592647</v>
      </c>
      <c r="BP18" s="6">
        <v>336500.66879768652</v>
      </c>
      <c r="BQ18" s="6">
        <v>338644.34847404255</v>
      </c>
      <c r="BR18" s="6">
        <v>340846.59966662002</v>
      </c>
      <c r="BS18" s="6">
        <v>343058.55606740445</v>
      </c>
      <c r="BT18" s="6">
        <v>345369.73432198138</v>
      </c>
      <c r="BU18" s="6">
        <v>347762.96054602193</v>
      </c>
      <c r="BV18" s="6">
        <v>350272.32333822356</v>
      </c>
      <c r="BW18" s="6">
        <v>352820.25945883431</v>
      </c>
      <c r="BX18" s="6">
        <v>355439.29658923449</v>
      </c>
      <c r="BY18" s="6">
        <v>358144.06350263226</v>
      </c>
      <c r="BZ18" s="6">
        <v>360873.87995198072</v>
      </c>
      <c r="CA18" s="6">
        <v>363699.19978862011</v>
      </c>
      <c r="CB18" s="6">
        <v>366555.25452294957</v>
      </c>
      <c r="CC18" s="6">
        <v>369483.28764524136</v>
      </c>
      <c r="CD18" s="6">
        <v>372398.67578704056</v>
      </c>
      <c r="CE18" s="7"/>
    </row>
    <row r="19" spans="1:83" x14ac:dyDescent="0.25">
      <c r="A19" s="2" t="str">
        <f>"Louvain"</f>
        <v>Louvain</v>
      </c>
      <c r="B19" s="6">
        <v>173652</v>
      </c>
      <c r="C19" s="6">
        <v>175497</v>
      </c>
      <c r="D19" s="6">
        <v>177172</v>
      </c>
      <c r="E19" s="6">
        <v>178719</v>
      </c>
      <c r="F19" s="6">
        <v>180713</v>
      </c>
      <c r="G19" s="6">
        <v>182647</v>
      </c>
      <c r="H19" s="6">
        <v>184829</v>
      </c>
      <c r="I19" s="6">
        <v>186213</v>
      </c>
      <c r="J19" s="6">
        <v>186737</v>
      </c>
      <c r="K19" s="6">
        <v>187252</v>
      </c>
      <c r="L19" s="6">
        <v>188484</v>
      </c>
      <c r="M19" s="6">
        <v>189574</v>
      </c>
      <c r="N19" s="6">
        <v>191717</v>
      </c>
      <c r="O19" s="6">
        <v>192694</v>
      </c>
      <c r="P19" s="6">
        <v>194155</v>
      </c>
      <c r="Q19" s="6">
        <v>196067</v>
      </c>
      <c r="R19" s="6">
        <v>198471</v>
      </c>
      <c r="S19" s="6">
        <v>200487</v>
      </c>
      <c r="T19" s="6">
        <v>202720</v>
      </c>
      <c r="U19" s="6">
        <v>204692</v>
      </c>
      <c r="V19" s="6">
        <v>206327</v>
      </c>
      <c r="W19" s="6">
        <v>207978</v>
      </c>
      <c r="X19" s="6">
        <v>209054</v>
      </c>
      <c r="Y19" s="6">
        <v>210024</v>
      </c>
      <c r="Z19" s="6">
        <v>211480</v>
      </c>
      <c r="AA19" s="6">
        <v>213121</v>
      </c>
      <c r="AB19" s="6">
        <v>215255</v>
      </c>
      <c r="AC19" s="6">
        <v>218592</v>
      </c>
      <c r="AD19" s="6">
        <v>219806.68157144758</v>
      </c>
      <c r="AE19" s="6">
        <v>221511.00596721255</v>
      </c>
      <c r="AF19" s="6">
        <v>223114.64537323435</v>
      </c>
      <c r="AG19" s="6">
        <v>224563.57697338404</v>
      </c>
      <c r="AH19" s="6">
        <v>226011.97442261758</v>
      </c>
      <c r="AI19" s="6">
        <v>227318.22329419447</v>
      </c>
      <c r="AJ19" s="6">
        <v>228548.03330454451</v>
      </c>
      <c r="AK19" s="6">
        <v>229728.43426584487</v>
      </c>
      <c r="AL19" s="6">
        <v>230870.93682145039</v>
      </c>
      <c r="AM19" s="6">
        <v>232057.11925348791</v>
      </c>
      <c r="AN19" s="6">
        <v>233211.41976785849</v>
      </c>
      <c r="AO19" s="6">
        <v>234475.29314969</v>
      </c>
      <c r="AP19" s="6">
        <v>235783.03483011801</v>
      </c>
      <c r="AQ19" s="6">
        <v>237152.82953260746</v>
      </c>
      <c r="AR19" s="6">
        <v>238448.90347407429</v>
      </c>
      <c r="AS19" s="6">
        <v>239791.42524501009</v>
      </c>
      <c r="AT19" s="6">
        <v>241171.22589325754</v>
      </c>
      <c r="AU19" s="6">
        <v>242475.86333215752</v>
      </c>
      <c r="AV19" s="6">
        <v>243711.6759427088</v>
      </c>
      <c r="AW19" s="6">
        <v>244844.15813809523</v>
      </c>
      <c r="AX19" s="6">
        <v>245966.58179022011</v>
      </c>
      <c r="AY19" s="6">
        <v>247043.11503035581</v>
      </c>
      <c r="AZ19" s="6">
        <v>248013.3718222217</v>
      </c>
      <c r="BA19" s="6">
        <v>248939.87307772847</v>
      </c>
      <c r="BB19" s="6">
        <v>249777.11896301238</v>
      </c>
      <c r="BC19" s="6">
        <v>250607.63813578617</v>
      </c>
      <c r="BD19" s="6">
        <v>251492.65933036149</v>
      </c>
      <c r="BE19" s="6">
        <v>252287.43700282139</v>
      </c>
      <c r="BF19" s="6">
        <v>253048.27592785389</v>
      </c>
      <c r="BG19" s="6">
        <v>253741.42638927064</v>
      </c>
      <c r="BH19" s="6">
        <v>254487.38103495882</v>
      </c>
      <c r="BI19" s="6">
        <v>255242.56617020146</v>
      </c>
      <c r="BJ19" s="6">
        <v>256031.83071656112</v>
      </c>
      <c r="BK19" s="6">
        <v>256756.97808834838</v>
      </c>
      <c r="BL19" s="6">
        <v>257471.14390160199</v>
      </c>
      <c r="BM19" s="6">
        <v>258196.6542519441</v>
      </c>
      <c r="BN19" s="6">
        <v>258917.34791724116</v>
      </c>
      <c r="BO19" s="6">
        <v>259614.93981467132</v>
      </c>
      <c r="BP19" s="6">
        <v>260327.93921525299</v>
      </c>
      <c r="BQ19" s="6">
        <v>261086.96760980657</v>
      </c>
      <c r="BR19" s="6">
        <v>261920.18437290273</v>
      </c>
      <c r="BS19" s="6">
        <v>262757.33030068123</v>
      </c>
      <c r="BT19" s="6">
        <v>263634.3362424532</v>
      </c>
      <c r="BU19" s="6">
        <v>264537.44328798068</v>
      </c>
      <c r="BV19" s="6">
        <v>265515.8332021283</v>
      </c>
      <c r="BW19" s="6">
        <v>266565.44238961197</v>
      </c>
      <c r="BX19" s="6">
        <v>267612.13663571206</v>
      </c>
      <c r="BY19" s="6">
        <v>268662.50537588232</v>
      </c>
      <c r="BZ19" s="6">
        <v>269763.40588813706</v>
      </c>
      <c r="CA19" s="6">
        <v>270875.99524603621</v>
      </c>
      <c r="CB19" s="6">
        <v>272040.4138274173</v>
      </c>
      <c r="CC19" s="6">
        <v>273213.9782025296</v>
      </c>
      <c r="CD19" s="6">
        <v>274429.34310638788</v>
      </c>
      <c r="CE19" s="7"/>
    </row>
    <row r="20" spans="1:83" x14ac:dyDescent="0.25">
      <c r="A20" s="2" t="str">
        <f>"Bruges"</f>
        <v>Bruges</v>
      </c>
      <c r="B20" s="6">
        <v>105237</v>
      </c>
      <c r="C20" s="6">
        <v>106297</v>
      </c>
      <c r="D20" s="6">
        <v>105534</v>
      </c>
      <c r="E20" s="6">
        <v>105875</v>
      </c>
      <c r="F20" s="6">
        <v>106552</v>
      </c>
      <c r="G20" s="6">
        <v>107346</v>
      </c>
      <c r="H20" s="6">
        <v>108234</v>
      </c>
      <c r="I20" s="6">
        <v>109353</v>
      </c>
      <c r="J20" s="6">
        <v>110512</v>
      </c>
      <c r="K20" s="6">
        <v>111769</v>
      </c>
      <c r="L20" s="6">
        <v>112702</v>
      </c>
      <c r="M20" s="6">
        <v>113740</v>
      </c>
      <c r="N20" s="6">
        <v>114698</v>
      </c>
      <c r="O20" s="6">
        <v>115775</v>
      </c>
      <c r="P20" s="6">
        <v>116801</v>
      </c>
      <c r="Q20" s="6">
        <v>117813</v>
      </c>
      <c r="R20" s="6">
        <v>118505</v>
      </c>
      <c r="S20" s="6">
        <v>119508</v>
      </c>
      <c r="T20" s="6">
        <v>120057</v>
      </c>
      <c r="U20" s="6">
        <v>120679</v>
      </c>
      <c r="V20" s="6">
        <v>121578</v>
      </c>
      <c r="W20" s="6">
        <v>122461</v>
      </c>
      <c r="X20" s="6">
        <v>123191</v>
      </c>
      <c r="Y20" s="6">
        <v>123892</v>
      </c>
      <c r="Z20" s="6">
        <v>124886</v>
      </c>
      <c r="AA20" s="6">
        <v>125739</v>
      </c>
      <c r="AB20" s="6">
        <v>126442</v>
      </c>
      <c r="AC20" s="6">
        <v>127873</v>
      </c>
      <c r="AD20" s="6">
        <v>128331.87035362568</v>
      </c>
      <c r="AE20" s="6">
        <v>128979.89713257711</v>
      </c>
      <c r="AF20" s="6">
        <v>129485.21695105883</v>
      </c>
      <c r="AG20" s="6">
        <v>129965.74465486303</v>
      </c>
      <c r="AH20" s="6">
        <v>130422.60891224936</v>
      </c>
      <c r="AI20" s="6">
        <v>130818.94307376449</v>
      </c>
      <c r="AJ20" s="6">
        <v>131152.04127569692</v>
      </c>
      <c r="AK20" s="6">
        <v>131419.64923509152</v>
      </c>
      <c r="AL20" s="6">
        <v>131662.22679953789</v>
      </c>
      <c r="AM20" s="6">
        <v>131891.65031679595</v>
      </c>
      <c r="AN20" s="6">
        <v>132084.69042790026</v>
      </c>
      <c r="AO20" s="6">
        <v>132291.62544063255</v>
      </c>
      <c r="AP20" s="6">
        <v>132484.47644544113</v>
      </c>
      <c r="AQ20" s="6">
        <v>132660.10954996169</v>
      </c>
      <c r="AR20" s="6">
        <v>132820.52044966127</v>
      </c>
      <c r="AS20" s="6">
        <v>132916.9235308333</v>
      </c>
      <c r="AT20" s="6">
        <v>133015.23152906424</v>
      </c>
      <c r="AU20" s="6">
        <v>133084.2047826256</v>
      </c>
      <c r="AV20" s="6">
        <v>133103.61408521543</v>
      </c>
      <c r="AW20" s="6">
        <v>133085.77015078557</v>
      </c>
      <c r="AX20" s="6">
        <v>132953.86508342138</v>
      </c>
      <c r="AY20" s="6">
        <v>132816.83609955141</v>
      </c>
      <c r="AZ20" s="6">
        <v>132637.70872250578</v>
      </c>
      <c r="BA20" s="6">
        <v>132436.67993481489</v>
      </c>
      <c r="BB20" s="6">
        <v>132154.68009899009</v>
      </c>
      <c r="BC20" s="6">
        <v>131830.08413408266</v>
      </c>
      <c r="BD20" s="6">
        <v>131477.21716925711</v>
      </c>
      <c r="BE20" s="6">
        <v>131109.65475651922</v>
      </c>
      <c r="BF20" s="6">
        <v>130729.79528379775</v>
      </c>
      <c r="BG20" s="6">
        <v>130299.97278230831</v>
      </c>
      <c r="BH20" s="6">
        <v>129864.4295618528</v>
      </c>
      <c r="BI20" s="6">
        <v>129431.15412276238</v>
      </c>
      <c r="BJ20" s="6">
        <v>129018.14699274792</v>
      </c>
      <c r="BK20" s="6">
        <v>128565.55776286012</v>
      </c>
      <c r="BL20" s="6">
        <v>128092.10574124115</v>
      </c>
      <c r="BM20" s="6">
        <v>127612.07708470443</v>
      </c>
      <c r="BN20" s="6">
        <v>127119.77193291116</v>
      </c>
      <c r="BO20" s="6">
        <v>126654.41547638478</v>
      </c>
      <c r="BP20" s="6">
        <v>126190.09413189259</v>
      </c>
      <c r="BQ20" s="6">
        <v>125739.76915887336</v>
      </c>
      <c r="BR20" s="6">
        <v>125282.22180538179</v>
      </c>
      <c r="BS20" s="6">
        <v>124785.99558544077</v>
      </c>
      <c r="BT20" s="6">
        <v>124331.51716523648</v>
      </c>
      <c r="BU20" s="6">
        <v>123894.11526658994</v>
      </c>
      <c r="BV20" s="6">
        <v>123482.69269870149</v>
      </c>
      <c r="BW20" s="6">
        <v>123137.2996760809</v>
      </c>
      <c r="BX20" s="6">
        <v>122785.73681203552</v>
      </c>
      <c r="BY20" s="6">
        <v>122456.86093991394</v>
      </c>
      <c r="BZ20" s="6">
        <v>122157.31298463217</v>
      </c>
      <c r="CA20" s="6">
        <v>121871.21769805807</v>
      </c>
      <c r="CB20" s="6">
        <v>121629.44829946051</v>
      </c>
      <c r="CC20" s="6">
        <v>121407.01250685721</v>
      </c>
      <c r="CD20" s="6">
        <v>121201.93965314653</v>
      </c>
      <c r="CE20" s="7"/>
    </row>
    <row r="21" spans="1:83" x14ac:dyDescent="0.25">
      <c r="A21" s="2" t="str">
        <f>"Dixmude"</f>
        <v>Dixmude</v>
      </c>
      <c r="B21" s="6">
        <v>16941</v>
      </c>
      <c r="C21" s="6">
        <v>17119</v>
      </c>
      <c r="D21" s="6">
        <v>17276</v>
      </c>
      <c r="E21" s="6">
        <v>17379</v>
      </c>
      <c r="F21" s="6">
        <v>17505</v>
      </c>
      <c r="G21" s="6">
        <v>17573</v>
      </c>
      <c r="H21" s="6">
        <v>17731</v>
      </c>
      <c r="I21" s="6">
        <v>17831</v>
      </c>
      <c r="J21" s="6">
        <v>18040</v>
      </c>
      <c r="K21" s="6">
        <v>18157</v>
      </c>
      <c r="L21" s="6">
        <v>18318</v>
      </c>
      <c r="M21" s="6">
        <v>18459</v>
      </c>
      <c r="N21" s="6">
        <v>18592</v>
      </c>
      <c r="O21" s="6">
        <v>18740</v>
      </c>
      <c r="P21" s="6">
        <v>18927</v>
      </c>
      <c r="Q21" s="6">
        <v>19129</v>
      </c>
      <c r="R21" s="6">
        <v>19365</v>
      </c>
      <c r="S21" s="6">
        <v>19596</v>
      </c>
      <c r="T21" s="6">
        <v>19790</v>
      </c>
      <c r="U21" s="6">
        <v>20019</v>
      </c>
      <c r="V21" s="6">
        <v>20238</v>
      </c>
      <c r="W21" s="6">
        <v>20502</v>
      </c>
      <c r="X21" s="6">
        <v>20688</v>
      </c>
      <c r="Y21" s="6">
        <v>20814</v>
      </c>
      <c r="Z21" s="6">
        <v>21004</v>
      </c>
      <c r="AA21" s="6">
        <v>21151</v>
      </c>
      <c r="AB21" s="6">
        <v>21365</v>
      </c>
      <c r="AC21" s="6">
        <v>21564</v>
      </c>
      <c r="AD21" s="6">
        <v>21734.861079554521</v>
      </c>
      <c r="AE21" s="6">
        <v>21872.780739353686</v>
      </c>
      <c r="AF21" s="6">
        <v>21950.226866977988</v>
      </c>
      <c r="AG21" s="6">
        <v>22058.56063261089</v>
      </c>
      <c r="AH21" s="6">
        <v>22136.260169886034</v>
      </c>
      <c r="AI21" s="6">
        <v>22260.996041541643</v>
      </c>
      <c r="AJ21" s="6">
        <v>22354.4155235203</v>
      </c>
      <c r="AK21" s="6">
        <v>22430.937114238488</v>
      </c>
      <c r="AL21" s="6">
        <v>22505.621816487692</v>
      </c>
      <c r="AM21" s="6">
        <v>22576.056488743201</v>
      </c>
      <c r="AN21" s="6">
        <v>22662.675194264593</v>
      </c>
      <c r="AO21" s="6">
        <v>22717.685938887415</v>
      </c>
      <c r="AP21" s="6">
        <v>22780.030079215925</v>
      </c>
      <c r="AQ21" s="6">
        <v>22850.857505562875</v>
      </c>
      <c r="AR21" s="6">
        <v>22929.050109757376</v>
      </c>
      <c r="AS21" s="6">
        <v>23037.175730308365</v>
      </c>
      <c r="AT21" s="6">
        <v>23109.53212138137</v>
      </c>
      <c r="AU21" s="6">
        <v>23175.793996865221</v>
      </c>
      <c r="AV21" s="6">
        <v>23245.309619436637</v>
      </c>
      <c r="AW21" s="6">
        <v>23338.632929404466</v>
      </c>
      <c r="AX21" s="6">
        <v>23406.282921197835</v>
      </c>
      <c r="AY21" s="6">
        <v>23479.24629815868</v>
      </c>
      <c r="AZ21" s="6">
        <v>23530.382790217573</v>
      </c>
      <c r="BA21" s="6">
        <v>23571.327889204316</v>
      </c>
      <c r="BB21" s="6">
        <v>23635.929115414692</v>
      </c>
      <c r="BC21" s="6">
        <v>23671.317406163857</v>
      </c>
      <c r="BD21" s="6">
        <v>23707.421435020762</v>
      </c>
      <c r="BE21" s="6">
        <v>23731.373205028045</v>
      </c>
      <c r="BF21" s="6">
        <v>23742.08230029502</v>
      </c>
      <c r="BG21" s="6">
        <v>23756.666478495066</v>
      </c>
      <c r="BH21" s="6">
        <v>23726.61496710041</v>
      </c>
      <c r="BI21" s="6">
        <v>23696.81084925156</v>
      </c>
      <c r="BJ21" s="6">
        <v>23691.492030347359</v>
      </c>
      <c r="BK21" s="6">
        <v>23654.975634592738</v>
      </c>
      <c r="BL21" s="6">
        <v>23610.917990343489</v>
      </c>
      <c r="BM21" s="6">
        <v>23576.563484573249</v>
      </c>
      <c r="BN21" s="6">
        <v>23558.435896874129</v>
      </c>
      <c r="BO21" s="6">
        <v>23523.663337283848</v>
      </c>
      <c r="BP21" s="6">
        <v>23497.926983086079</v>
      </c>
      <c r="BQ21" s="6">
        <v>23456.946752269352</v>
      </c>
      <c r="BR21" s="6">
        <v>23429.628654248481</v>
      </c>
      <c r="BS21" s="6">
        <v>23420.86625533706</v>
      </c>
      <c r="BT21" s="6">
        <v>23397.782660849905</v>
      </c>
      <c r="BU21" s="6">
        <v>23398.281879650447</v>
      </c>
      <c r="BV21" s="6">
        <v>23394.067264559984</v>
      </c>
      <c r="BW21" s="6">
        <v>23388.781532468867</v>
      </c>
      <c r="BX21" s="6">
        <v>23397.617874030628</v>
      </c>
      <c r="BY21" s="6">
        <v>23407.505103390187</v>
      </c>
      <c r="BZ21" s="6">
        <v>23440.14464080731</v>
      </c>
      <c r="CA21" s="6">
        <v>23451.798331985057</v>
      </c>
      <c r="CB21" s="6">
        <v>23496.090312268359</v>
      </c>
      <c r="CC21" s="6">
        <v>23535.457969494546</v>
      </c>
      <c r="CD21" s="6">
        <v>23564.853812038025</v>
      </c>
      <c r="CE21" s="7"/>
    </row>
    <row r="22" spans="1:83" x14ac:dyDescent="0.25">
      <c r="A22" s="2" t="str">
        <f>"Ypres"</f>
        <v>Ypres</v>
      </c>
      <c r="B22" s="6">
        <v>37780</v>
      </c>
      <c r="C22" s="6">
        <v>38019</v>
      </c>
      <c r="D22" s="6">
        <v>38298</v>
      </c>
      <c r="E22" s="6">
        <v>38507</v>
      </c>
      <c r="F22" s="6">
        <v>38800</v>
      </c>
      <c r="G22" s="6">
        <v>39107</v>
      </c>
      <c r="H22" s="6">
        <v>39350</v>
      </c>
      <c r="I22" s="6">
        <v>39545</v>
      </c>
      <c r="J22" s="6">
        <v>39871</v>
      </c>
      <c r="K22" s="6">
        <v>40088</v>
      </c>
      <c r="L22" s="6">
        <v>40323</v>
      </c>
      <c r="M22" s="6">
        <v>40534</v>
      </c>
      <c r="N22" s="6">
        <v>40776</v>
      </c>
      <c r="O22" s="6">
        <v>41158</v>
      </c>
      <c r="P22" s="6">
        <v>41497</v>
      </c>
      <c r="Q22" s="6">
        <v>41807</v>
      </c>
      <c r="R22" s="6">
        <v>42143</v>
      </c>
      <c r="S22" s="6">
        <v>42457</v>
      </c>
      <c r="T22" s="6">
        <v>42770</v>
      </c>
      <c r="U22" s="6">
        <v>43120</v>
      </c>
      <c r="V22" s="6">
        <v>43357</v>
      </c>
      <c r="W22" s="6">
        <v>43652</v>
      </c>
      <c r="X22" s="6">
        <v>43812</v>
      </c>
      <c r="Y22" s="6">
        <v>44065</v>
      </c>
      <c r="Z22" s="6">
        <v>44318</v>
      </c>
      <c r="AA22" s="6">
        <v>44452</v>
      </c>
      <c r="AB22" s="6">
        <v>44720</v>
      </c>
      <c r="AC22" s="6">
        <v>45190</v>
      </c>
      <c r="AD22" s="6">
        <v>45292.887888490739</v>
      </c>
      <c r="AE22" s="6">
        <v>45432.225557729253</v>
      </c>
      <c r="AF22" s="6">
        <v>45536.593856416861</v>
      </c>
      <c r="AG22" s="6">
        <v>45638.388571223215</v>
      </c>
      <c r="AH22" s="6">
        <v>45710.113171122328</v>
      </c>
      <c r="AI22" s="6">
        <v>45839.453623464346</v>
      </c>
      <c r="AJ22" s="6">
        <v>45876.907923480147</v>
      </c>
      <c r="AK22" s="6">
        <v>45942.232267891945</v>
      </c>
      <c r="AL22" s="6">
        <v>45968.207400294057</v>
      </c>
      <c r="AM22" s="6">
        <v>45997.925161750027</v>
      </c>
      <c r="AN22" s="6">
        <v>46060.250964359657</v>
      </c>
      <c r="AO22" s="6">
        <v>46063.339981786005</v>
      </c>
      <c r="AP22" s="6">
        <v>46097.993263228542</v>
      </c>
      <c r="AQ22" s="6">
        <v>46166.729578217339</v>
      </c>
      <c r="AR22" s="6">
        <v>46197.125147500039</v>
      </c>
      <c r="AS22" s="6">
        <v>46228.122292195483</v>
      </c>
      <c r="AT22" s="6">
        <v>46224.602408137631</v>
      </c>
      <c r="AU22" s="6">
        <v>46223.538020550302</v>
      </c>
      <c r="AV22" s="6">
        <v>46234.295231381555</v>
      </c>
      <c r="AW22" s="6">
        <v>46185.540396367782</v>
      </c>
      <c r="AX22" s="6">
        <v>46130.039983414848</v>
      </c>
      <c r="AY22" s="6">
        <v>46068.122280340933</v>
      </c>
      <c r="AZ22" s="6">
        <v>45973.409851718003</v>
      </c>
      <c r="BA22" s="6">
        <v>45881.846985721801</v>
      </c>
      <c r="BB22" s="6">
        <v>45733.74883717022</v>
      </c>
      <c r="BC22" s="6">
        <v>45580.454372209322</v>
      </c>
      <c r="BD22" s="6">
        <v>45456.0180543639</v>
      </c>
      <c r="BE22" s="6">
        <v>45290.87594003445</v>
      </c>
      <c r="BF22" s="6">
        <v>45139.812593749732</v>
      </c>
      <c r="BG22" s="6">
        <v>44955.234879711308</v>
      </c>
      <c r="BH22" s="6">
        <v>44727.190036434346</v>
      </c>
      <c r="BI22" s="6">
        <v>44544.45531737963</v>
      </c>
      <c r="BJ22" s="6">
        <v>44339.429756992336</v>
      </c>
      <c r="BK22" s="6">
        <v>44144.112416760305</v>
      </c>
      <c r="BL22" s="6">
        <v>43919.473261748914</v>
      </c>
      <c r="BM22" s="6">
        <v>43636.785169727504</v>
      </c>
      <c r="BN22" s="6">
        <v>43395.208693805806</v>
      </c>
      <c r="BO22" s="6">
        <v>43140.185292503513</v>
      </c>
      <c r="BP22" s="6">
        <v>42870.559313542326</v>
      </c>
      <c r="BQ22" s="6">
        <v>42588.046874130276</v>
      </c>
      <c r="BR22" s="6">
        <v>42323.758778216346</v>
      </c>
      <c r="BS22" s="6">
        <v>42073.506371533294</v>
      </c>
      <c r="BT22" s="6">
        <v>41848.921029252553</v>
      </c>
      <c r="BU22" s="6">
        <v>41588.353006906276</v>
      </c>
      <c r="BV22" s="6">
        <v>41359.986304711456</v>
      </c>
      <c r="BW22" s="6">
        <v>41157.034070971145</v>
      </c>
      <c r="BX22" s="6">
        <v>40937.913763081815</v>
      </c>
      <c r="BY22" s="6">
        <v>40766.248112365953</v>
      </c>
      <c r="BZ22" s="6">
        <v>40582.613424466414</v>
      </c>
      <c r="CA22" s="6">
        <v>40424.578029391218</v>
      </c>
      <c r="CB22" s="6">
        <v>40260.712260119981</v>
      </c>
      <c r="CC22" s="6">
        <v>40070.263504438073</v>
      </c>
      <c r="CD22" s="6">
        <v>39888.64521959913</v>
      </c>
      <c r="CE22" s="7"/>
    </row>
    <row r="23" spans="1:83" x14ac:dyDescent="0.25">
      <c r="A23" s="2" t="str">
        <f>"Courtrai"</f>
        <v>Courtrai</v>
      </c>
      <c r="B23" s="6">
        <v>105030</v>
      </c>
      <c r="C23" s="6">
        <v>105964</v>
      </c>
      <c r="D23" s="6">
        <v>106630</v>
      </c>
      <c r="E23" s="6">
        <v>107234</v>
      </c>
      <c r="F23" s="6">
        <v>107708</v>
      </c>
      <c r="G23" s="6">
        <v>107180</v>
      </c>
      <c r="H23" s="6">
        <v>107653</v>
      </c>
      <c r="I23" s="6">
        <v>108333</v>
      </c>
      <c r="J23" s="6">
        <v>109082</v>
      </c>
      <c r="K23" s="6">
        <v>109736</v>
      </c>
      <c r="L23" s="6">
        <v>110332</v>
      </c>
      <c r="M23" s="6">
        <v>111141</v>
      </c>
      <c r="N23" s="6">
        <v>111750</v>
      </c>
      <c r="O23" s="6">
        <v>112478</v>
      </c>
      <c r="P23" s="6">
        <v>113055</v>
      </c>
      <c r="Q23" s="6">
        <v>113905</v>
      </c>
      <c r="R23" s="6">
        <v>114793</v>
      </c>
      <c r="S23" s="6">
        <v>115664</v>
      </c>
      <c r="T23" s="6">
        <v>116619</v>
      </c>
      <c r="U23" s="6">
        <v>117734</v>
      </c>
      <c r="V23" s="6">
        <v>118057</v>
      </c>
      <c r="W23" s="6">
        <v>118869</v>
      </c>
      <c r="X23" s="6">
        <v>119357</v>
      </c>
      <c r="Y23" s="6">
        <v>120033</v>
      </c>
      <c r="Z23" s="6">
        <v>121220</v>
      </c>
      <c r="AA23" s="6">
        <v>121725</v>
      </c>
      <c r="AB23" s="6">
        <v>122471</v>
      </c>
      <c r="AC23" s="6">
        <v>124545</v>
      </c>
      <c r="AD23" s="6">
        <v>124658.17287875908</v>
      </c>
      <c r="AE23" s="6">
        <v>125522.08055351564</v>
      </c>
      <c r="AF23" s="6">
        <v>126296.92053252217</v>
      </c>
      <c r="AG23" s="6">
        <v>126966.25082621674</v>
      </c>
      <c r="AH23" s="6">
        <v>127645.43019060054</v>
      </c>
      <c r="AI23" s="6">
        <v>128250.92163644667</v>
      </c>
      <c r="AJ23" s="6">
        <v>128800.32294546698</v>
      </c>
      <c r="AK23" s="6">
        <v>129397.73069674819</v>
      </c>
      <c r="AL23" s="6">
        <v>129908.11711216749</v>
      </c>
      <c r="AM23" s="6">
        <v>130375.74987573948</v>
      </c>
      <c r="AN23" s="6">
        <v>130870.68168312017</v>
      </c>
      <c r="AO23" s="6">
        <v>131333.39275905606</v>
      </c>
      <c r="AP23" s="6">
        <v>131882.80208827701</v>
      </c>
      <c r="AQ23" s="6">
        <v>132420.90293922852</v>
      </c>
      <c r="AR23" s="6">
        <v>132924.55498287722</v>
      </c>
      <c r="AS23" s="6">
        <v>133452.03224179512</v>
      </c>
      <c r="AT23" s="6">
        <v>133941.1170281127</v>
      </c>
      <c r="AU23" s="6">
        <v>134515.98076214636</v>
      </c>
      <c r="AV23" s="6">
        <v>135050.48605062385</v>
      </c>
      <c r="AW23" s="6">
        <v>135472.42468751088</v>
      </c>
      <c r="AX23" s="6">
        <v>135896.5244168487</v>
      </c>
      <c r="AY23" s="6">
        <v>136317.36795617669</v>
      </c>
      <c r="AZ23" s="6">
        <v>136732.84147861175</v>
      </c>
      <c r="BA23" s="6">
        <v>137122.46623266736</v>
      </c>
      <c r="BB23" s="6">
        <v>137414.15751502529</v>
      </c>
      <c r="BC23" s="6">
        <v>137674.39593908237</v>
      </c>
      <c r="BD23" s="6">
        <v>137981.92162592639</v>
      </c>
      <c r="BE23" s="6">
        <v>138218.97986352321</v>
      </c>
      <c r="BF23" s="6">
        <v>138467.89634477688</v>
      </c>
      <c r="BG23" s="6">
        <v>138598.00931212027</v>
      </c>
      <c r="BH23" s="6">
        <v>138728.74389608094</v>
      </c>
      <c r="BI23" s="6">
        <v>138881.12590279072</v>
      </c>
      <c r="BJ23" s="6">
        <v>139000.85994748844</v>
      </c>
      <c r="BK23" s="6">
        <v>139101.71289122553</v>
      </c>
      <c r="BL23" s="6">
        <v>139184.53906444204</v>
      </c>
      <c r="BM23" s="6">
        <v>139181.2420433246</v>
      </c>
      <c r="BN23" s="6">
        <v>139212.79303208983</v>
      </c>
      <c r="BO23" s="6">
        <v>139222.14797151956</v>
      </c>
      <c r="BP23" s="6">
        <v>139261.89946199828</v>
      </c>
      <c r="BQ23" s="6">
        <v>139386.45788751359</v>
      </c>
      <c r="BR23" s="6">
        <v>139470.5780413904</v>
      </c>
      <c r="BS23" s="6">
        <v>139599.44345096432</v>
      </c>
      <c r="BT23" s="6">
        <v>139741.02838126721</v>
      </c>
      <c r="BU23" s="6">
        <v>139918.39180375752</v>
      </c>
      <c r="BV23" s="6">
        <v>140182.13219954236</v>
      </c>
      <c r="BW23" s="6">
        <v>140441.90743939744</v>
      </c>
      <c r="BX23" s="6">
        <v>140706.47280318913</v>
      </c>
      <c r="BY23" s="6">
        <v>141014.45055012294</v>
      </c>
      <c r="BZ23" s="6">
        <v>141336.78842686536</v>
      </c>
      <c r="CA23" s="6">
        <v>141679.593117368</v>
      </c>
      <c r="CB23" s="6">
        <v>142022.59290720895</v>
      </c>
      <c r="CC23" s="6">
        <v>142352.27014701362</v>
      </c>
      <c r="CD23" s="6">
        <v>142742.87846405848</v>
      </c>
      <c r="CE23" s="7"/>
    </row>
    <row r="24" spans="1:83" x14ac:dyDescent="0.25">
      <c r="A24" s="2" t="str">
        <f>"Ostende"</f>
        <v>Ostende</v>
      </c>
      <c r="B24" s="6">
        <v>59080</v>
      </c>
      <c r="C24" s="6">
        <v>59604</v>
      </c>
      <c r="D24" s="6">
        <v>60079</v>
      </c>
      <c r="E24" s="6">
        <v>60479</v>
      </c>
      <c r="F24" s="6">
        <v>60937</v>
      </c>
      <c r="G24" s="6">
        <v>61394</v>
      </c>
      <c r="H24" s="6">
        <v>61766</v>
      </c>
      <c r="I24" s="6">
        <v>62289</v>
      </c>
      <c r="J24" s="6">
        <v>62941</v>
      </c>
      <c r="K24" s="6">
        <v>63697</v>
      </c>
      <c r="L24" s="6">
        <v>64403</v>
      </c>
      <c r="M24" s="6">
        <v>65227</v>
      </c>
      <c r="N24" s="6">
        <v>66516</v>
      </c>
      <c r="O24" s="6">
        <v>67413</v>
      </c>
      <c r="P24" s="6">
        <v>68115</v>
      </c>
      <c r="Q24" s="6">
        <v>68767</v>
      </c>
      <c r="R24" s="6">
        <v>69363</v>
      </c>
      <c r="S24" s="6">
        <v>70120</v>
      </c>
      <c r="T24" s="6">
        <v>70894</v>
      </c>
      <c r="U24" s="6">
        <v>71423</v>
      </c>
      <c r="V24" s="6">
        <v>72177</v>
      </c>
      <c r="W24" s="6">
        <v>72780</v>
      </c>
      <c r="X24" s="6">
        <v>73039</v>
      </c>
      <c r="Y24" s="6">
        <v>73723</v>
      </c>
      <c r="Z24" s="6">
        <v>74422</v>
      </c>
      <c r="AA24" s="6">
        <v>74725</v>
      </c>
      <c r="AB24" s="6">
        <v>75179</v>
      </c>
      <c r="AC24" s="6">
        <v>75772</v>
      </c>
      <c r="AD24" s="6">
        <v>76426.451747455896</v>
      </c>
      <c r="AE24" s="6">
        <v>76927.496968345848</v>
      </c>
      <c r="AF24" s="6">
        <v>77371.97998078329</v>
      </c>
      <c r="AG24" s="6">
        <v>77790.322986955522</v>
      </c>
      <c r="AH24" s="6">
        <v>78217.105785109394</v>
      </c>
      <c r="AI24" s="6">
        <v>78607.065826618622</v>
      </c>
      <c r="AJ24" s="6">
        <v>78982.266397816013</v>
      </c>
      <c r="AK24" s="6">
        <v>79360.767394703391</v>
      </c>
      <c r="AL24" s="6">
        <v>79698.791665547586</v>
      </c>
      <c r="AM24" s="6">
        <v>80022.980304954384</v>
      </c>
      <c r="AN24" s="6">
        <v>80334.417412387411</v>
      </c>
      <c r="AO24" s="6">
        <v>80659.497787978733</v>
      </c>
      <c r="AP24" s="6">
        <v>80970.908227965352</v>
      </c>
      <c r="AQ24" s="6">
        <v>81318.037071235914</v>
      </c>
      <c r="AR24" s="6">
        <v>81627.101288113641</v>
      </c>
      <c r="AS24" s="6">
        <v>81922.672971016043</v>
      </c>
      <c r="AT24" s="6">
        <v>82189.697110660389</v>
      </c>
      <c r="AU24" s="6">
        <v>82449.513056603464</v>
      </c>
      <c r="AV24" s="6">
        <v>82707.78698614132</v>
      </c>
      <c r="AW24" s="6">
        <v>82899.513775086205</v>
      </c>
      <c r="AX24" s="6">
        <v>83084.031243946723</v>
      </c>
      <c r="AY24" s="6">
        <v>83254.044281644921</v>
      </c>
      <c r="AZ24" s="6">
        <v>83412.081825037487</v>
      </c>
      <c r="BA24" s="6">
        <v>83584.256822808908</v>
      </c>
      <c r="BB24" s="6">
        <v>83665.2724872377</v>
      </c>
      <c r="BC24" s="6">
        <v>83734.827916450711</v>
      </c>
      <c r="BD24" s="6">
        <v>83805.667336915503</v>
      </c>
      <c r="BE24" s="6">
        <v>83869.330971762567</v>
      </c>
      <c r="BF24" s="6">
        <v>83952.464272221667</v>
      </c>
      <c r="BG24" s="6">
        <v>83967.178543071088</v>
      </c>
      <c r="BH24" s="6">
        <v>83981.254899559615</v>
      </c>
      <c r="BI24" s="6">
        <v>83993.345563948562</v>
      </c>
      <c r="BJ24" s="6">
        <v>83998.245202307589</v>
      </c>
      <c r="BK24" s="6">
        <v>84015.519028561524</v>
      </c>
      <c r="BL24" s="6">
        <v>84001.886320493504</v>
      </c>
      <c r="BM24" s="6">
        <v>83979.896533123887</v>
      </c>
      <c r="BN24" s="6">
        <v>83959.660348870981</v>
      </c>
      <c r="BO24" s="6">
        <v>83924.139220076351</v>
      </c>
      <c r="BP24" s="6">
        <v>83913.627582527872</v>
      </c>
      <c r="BQ24" s="6">
        <v>83872.290282188071</v>
      </c>
      <c r="BR24" s="6">
        <v>83870.541993354243</v>
      </c>
      <c r="BS24" s="6">
        <v>83864.376538468321</v>
      </c>
      <c r="BT24" s="6">
        <v>83851.829057390365</v>
      </c>
      <c r="BU24" s="6">
        <v>83872.377912304713</v>
      </c>
      <c r="BV24" s="6">
        <v>83886.583332933456</v>
      </c>
      <c r="BW24" s="6">
        <v>83924.47616077651</v>
      </c>
      <c r="BX24" s="6">
        <v>83980.206506298855</v>
      </c>
      <c r="BY24" s="6">
        <v>84049.910202694649</v>
      </c>
      <c r="BZ24" s="6">
        <v>84148.403223767062</v>
      </c>
      <c r="CA24" s="6">
        <v>84271.04857662326</v>
      </c>
      <c r="CB24" s="6">
        <v>84428.354417826413</v>
      </c>
      <c r="CC24" s="6">
        <v>84585.143643370204</v>
      </c>
      <c r="CD24" s="6">
        <v>84751.963360411202</v>
      </c>
      <c r="CE24" s="7"/>
    </row>
    <row r="25" spans="1:83" x14ac:dyDescent="0.25">
      <c r="A25" s="2" t="str">
        <f>"Roulers"</f>
        <v>Roulers</v>
      </c>
      <c r="B25" s="6">
        <v>49944</v>
      </c>
      <c r="C25" s="6">
        <v>50498</v>
      </c>
      <c r="D25" s="6">
        <v>51039</v>
      </c>
      <c r="E25" s="6">
        <v>51506</v>
      </c>
      <c r="F25" s="6">
        <v>52011</v>
      </c>
      <c r="G25" s="6">
        <v>52568</v>
      </c>
      <c r="H25" s="6">
        <v>53010</v>
      </c>
      <c r="I25" s="6">
        <v>53546</v>
      </c>
      <c r="J25" s="6">
        <v>54079</v>
      </c>
      <c r="K25" s="6">
        <v>54718</v>
      </c>
      <c r="L25" s="6">
        <v>55217</v>
      </c>
      <c r="M25" s="6">
        <v>55748</v>
      </c>
      <c r="N25" s="6">
        <v>56235</v>
      </c>
      <c r="O25" s="6">
        <v>56668</v>
      </c>
      <c r="P25" s="6">
        <v>57180</v>
      </c>
      <c r="Q25" s="6">
        <v>57782</v>
      </c>
      <c r="R25" s="6">
        <v>58351</v>
      </c>
      <c r="S25" s="6">
        <v>59027</v>
      </c>
      <c r="T25" s="6">
        <v>59404</v>
      </c>
      <c r="U25" s="6">
        <v>59921</v>
      </c>
      <c r="V25" s="6">
        <v>60394</v>
      </c>
      <c r="W25" s="6">
        <v>61010</v>
      </c>
      <c r="X25" s="6">
        <v>61726</v>
      </c>
      <c r="Y25" s="6">
        <v>62303</v>
      </c>
      <c r="Z25" s="6">
        <v>63091</v>
      </c>
      <c r="AA25" s="6">
        <v>63531</v>
      </c>
      <c r="AB25" s="6">
        <v>64204</v>
      </c>
      <c r="AC25" s="6">
        <v>65478</v>
      </c>
      <c r="AD25" s="6">
        <v>65675.285067112505</v>
      </c>
      <c r="AE25" s="6">
        <v>66268.488882070538</v>
      </c>
      <c r="AF25" s="6">
        <v>66779.909128411062</v>
      </c>
      <c r="AG25" s="6">
        <v>67257.541065954385</v>
      </c>
      <c r="AH25" s="6">
        <v>67736.039424042247</v>
      </c>
      <c r="AI25" s="6">
        <v>68221.826546882628</v>
      </c>
      <c r="AJ25" s="6">
        <v>68599.550377756008</v>
      </c>
      <c r="AK25" s="6">
        <v>68998.747387408192</v>
      </c>
      <c r="AL25" s="6">
        <v>69360.877407850756</v>
      </c>
      <c r="AM25" s="6">
        <v>69735.487150388042</v>
      </c>
      <c r="AN25" s="6">
        <v>70100.465536309173</v>
      </c>
      <c r="AO25" s="6">
        <v>70431.890605530789</v>
      </c>
      <c r="AP25" s="6">
        <v>70836.340849504893</v>
      </c>
      <c r="AQ25" s="6">
        <v>71182.130914488094</v>
      </c>
      <c r="AR25" s="6">
        <v>71575.477268336617</v>
      </c>
      <c r="AS25" s="6">
        <v>71983.218890703749</v>
      </c>
      <c r="AT25" s="6">
        <v>72353.509567006957</v>
      </c>
      <c r="AU25" s="6">
        <v>72792.600912872105</v>
      </c>
      <c r="AV25" s="6">
        <v>73179.940843089134</v>
      </c>
      <c r="AW25" s="6">
        <v>73570.014027899175</v>
      </c>
      <c r="AX25" s="6">
        <v>73960.855931371116</v>
      </c>
      <c r="AY25" s="6">
        <v>74268.027131280483</v>
      </c>
      <c r="AZ25" s="6">
        <v>74667.309607788455</v>
      </c>
      <c r="BA25" s="6">
        <v>75069.749202777544</v>
      </c>
      <c r="BB25" s="6">
        <v>75421.280458359804</v>
      </c>
      <c r="BC25" s="6">
        <v>75773.831573754491</v>
      </c>
      <c r="BD25" s="6">
        <v>76070.902306472912</v>
      </c>
      <c r="BE25" s="6">
        <v>76401.107246284722</v>
      </c>
      <c r="BF25" s="6">
        <v>76699.513518099819</v>
      </c>
      <c r="BG25" s="6">
        <v>76978.201743414043</v>
      </c>
      <c r="BH25" s="6">
        <v>77237.586856866867</v>
      </c>
      <c r="BI25" s="6">
        <v>77508.981634371798</v>
      </c>
      <c r="BJ25" s="6">
        <v>77810.436429246562</v>
      </c>
      <c r="BK25" s="6">
        <v>78089.421008597463</v>
      </c>
      <c r="BL25" s="6">
        <v>78376.632186112198</v>
      </c>
      <c r="BM25" s="6">
        <v>78647.44337584915</v>
      </c>
      <c r="BN25" s="6">
        <v>78889.43335911847</v>
      </c>
      <c r="BO25" s="6">
        <v>79142.096999341869</v>
      </c>
      <c r="BP25" s="6">
        <v>79404.469734624057</v>
      </c>
      <c r="BQ25" s="6">
        <v>79684.899799374747</v>
      </c>
      <c r="BR25" s="6">
        <v>79955.918165581679</v>
      </c>
      <c r="BS25" s="6">
        <v>80229.169005830903</v>
      </c>
      <c r="BT25" s="6">
        <v>80521.885856245513</v>
      </c>
      <c r="BU25" s="6">
        <v>80844.26386278939</v>
      </c>
      <c r="BV25" s="6">
        <v>81190.402302494156</v>
      </c>
      <c r="BW25" s="6">
        <v>81542.965847756568</v>
      </c>
      <c r="BX25" s="6">
        <v>81935.658456185731</v>
      </c>
      <c r="BY25" s="6">
        <v>82323.927325481156</v>
      </c>
      <c r="BZ25" s="6">
        <v>82728.399688966791</v>
      </c>
      <c r="CA25" s="6">
        <v>83118.610909105555</v>
      </c>
      <c r="CB25" s="6">
        <v>83513.210637161028</v>
      </c>
      <c r="CC25" s="6">
        <v>83941.24668239741</v>
      </c>
      <c r="CD25" s="6">
        <v>84347.147935803107</v>
      </c>
      <c r="CE25" s="7"/>
    </row>
    <row r="26" spans="1:83" x14ac:dyDescent="0.25">
      <c r="A26" s="2" t="str">
        <f>"Tielt"</f>
        <v>Tielt</v>
      </c>
      <c r="B26" s="6">
        <v>30372</v>
      </c>
      <c r="C26" s="6">
        <v>30682</v>
      </c>
      <c r="D26" s="6">
        <v>30993</v>
      </c>
      <c r="E26" s="6">
        <v>31279</v>
      </c>
      <c r="F26" s="6">
        <v>31584</v>
      </c>
      <c r="G26" s="6">
        <v>31924</v>
      </c>
      <c r="H26" s="6">
        <v>32259</v>
      </c>
      <c r="I26" s="6">
        <v>32577</v>
      </c>
      <c r="J26" s="6">
        <v>32864</v>
      </c>
      <c r="K26" s="6">
        <v>33164</v>
      </c>
      <c r="L26" s="6">
        <v>33399</v>
      </c>
      <c r="M26" s="6">
        <v>33615</v>
      </c>
      <c r="N26" s="6">
        <v>33835</v>
      </c>
      <c r="O26" s="6">
        <v>34132</v>
      </c>
      <c r="P26" s="6">
        <v>34435</v>
      </c>
      <c r="Q26" s="6">
        <v>34742</v>
      </c>
      <c r="R26" s="6">
        <v>35162</v>
      </c>
      <c r="S26" s="6">
        <v>35487</v>
      </c>
      <c r="T26" s="6">
        <v>35800</v>
      </c>
      <c r="U26" s="6">
        <v>36029</v>
      </c>
      <c r="V26" s="6">
        <v>36281</v>
      </c>
      <c r="W26" s="6">
        <v>36638</v>
      </c>
      <c r="X26" s="6">
        <v>36929</v>
      </c>
      <c r="Y26" s="6">
        <v>37270</v>
      </c>
      <c r="Z26" s="6">
        <v>37624</v>
      </c>
      <c r="AA26" s="6">
        <v>37818</v>
      </c>
      <c r="AB26" s="6">
        <v>38089</v>
      </c>
      <c r="AC26" s="6">
        <v>38527</v>
      </c>
      <c r="AD26" s="6">
        <v>38755.559026328636</v>
      </c>
      <c r="AE26" s="6">
        <v>38943.943642588856</v>
      </c>
      <c r="AF26" s="6">
        <v>39131.862285020958</v>
      </c>
      <c r="AG26" s="6">
        <v>39304.745731518517</v>
      </c>
      <c r="AH26" s="6">
        <v>39424.38257728859</v>
      </c>
      <c r="AI26" s="6">
        <v>39558.031886097408</v>
      </c>
      <c r="AJ26" s="6">
        <v>39683.899852594986</v>
      </c>
      <c r="AK26" s="6">
        <v>39807.705486441504</v>
      </c>
      <c r="AL26" s="6">
        <v>39921.645518609701</v>
      </c>
      <c r="AM26" s="6">
        <v>39990.838911782281</v>
      </c>
      <c r="AN26" s="6">
        <v>40091.104027130204</v>
      </c>
      <c r="AO26" s="6">
        <v>40166.675196251104</v>
      </c>
      <c r="AP26" s="6">
        <v>40269.125773435408</v>
      </c>
      <c r="AQ26" s="6">
        <v>40370.754946996545</v>
      </c>
      <c r="AR26" s="6">
        <v>40446.056003007565</v>
      </c>
      <c r="AS26" s="6">
        <v>40574.275371462616</v>
      </c>
      <c r="AT26" s="6">
        <v>40663.454223187415</v>
      </c>
      <c r="AU26" s="6">
        <v>40694.688214307636</v>
      </c>
      <c r="AV26" s="6">
        <v>40749.849988317437</v>
      </c>
      <c r="AW26" s="6">
        <v>40796.651520028034</v>
      </c>
      <c r="AX26" s="6">
        <v>40860.010506870109</v>
      </c>
      <c r="AY26" s="6">
        <v>40918.830682851811</v>
      </c>
      <c r="AZ26" s="6">
        <v>40904.420083759949</v>
      </c>
      <c r="BA26" s="6">
        <v>40920.407604517597</v>
      </c>
      <c r="BB26" s="6">
        <v>40910.839011451579</v>
      </c>
      <c r="BC26" s="6">
        <v>40876.078123314343</v>
      </c>
      <c r="BD26" s="6">
        <v>40864.611935861685</v>
      </c>
      <c r="BE26" s="6">
        <v>40793.593453194553</v>
      </c>
      <c r="BF26" s="6">
        <v>40746.259257567435</v>
      </c>
      <c r="BG26" s="6">
        <v>40672.941108150691</v>
      </c>
      <c r="BH26" s="6">
        <v>40568.140350986774</v>
      </c>
      <c r="BI26" s="6">
        <v>40486.350850704446</v>
      </c>
      <c r="BJ26" s="6">
        <v>40384.765957330324</v>
      </c>
      <c r="BK26" s="6">
        <v>40292.779707218979</v>
      </c>
      <c r="BL26" s="6">
        <v>40195.309273811014</v>
      </c>
      <c r="BM26" s="6">
        <v>40082.853089505079</v>
      </c>
      <c r="BN26" s="6">
        <v>39955.007224565037</v>
      </c>
      <c r="BO26" s="6">
        <v>39846.804265791157</v>
      </c>
      <c r="BP26" s="6">
        <v>39724.295811319629</v>
      </c>
      <c r="BQ26" s="6">
        <v>39612.422254902915</v>
      </c>
      <c r="BR26" s="6">
        <v>39478.627115580013</v>
      </c>
      <c r="BS26" s="6">
        <v>39361.712619056547</v>
      </c>
      <c r="BT26" s="6">
        <v>39258.070529520293</v>
      </c>
      <c r="BU26" s="6">
        <v>39152.871170299375</v>
      </c>
      <c r="BV26" s="6">
        <v>39066.697214004773</v>
      </c>
      <c r="BW26" s="6">
        <v>38971.592307552259</v>
      </c>
      <c r="BX26" s="6">
        <v>38869.550217096868</v>
      </c>
      <c r="BY26" s="6">
        <v>38839.233903409709</v>
      </c>
      <c r="BZ26" s="6">
        <v>38809.909253355458</v>
      </c>
      <c r="CA26" s="6">
        <v>38755.154937799438</v>
      </c>
      <c r="CB26" s="6">
        <v>38737.624645396325</v>
      </c>
      <c r="CC26" s="6">
        <v>38693.924002909567</v>
      </c>
      <c r="CD26" s="6">
        <v>38662.102286861962</v>
      </c>
      <c r="CE26" s="7"/>
    </row>
    <row r="27" spans="1:83" x14ac:dyDescent="0.25">
      <c r="A27" s="2" t="str">
        <f>"Furnes"</f>
        <v>Furnes</v>
      </c>
      <c r="B27" s="6">
        <v>21337</v>
      </c>
      <c r="C27" s="6">
        <v>21630</v>
      </c>
      <c r="D27" s="6">
        <v>22011</v>
      </c>
      <c r="E27" s="6">
        <v>22315</v>
      </c>
      <c r="F27" s="6">
        <v>22655</v>
      </c>
      <c r="G27" s="6">
        <v>22950</v>
      </c>
      <c r="H27" s="6">
        <v>23286</v>
      </c>
      <c r="I27" s="6">
        <v>23501</v>
      </c>
      <c r="J27" s="6">
        <v>23771</v>
      </c>
      <c r="K27" s="6">
        <v>24139</v>
      </c>
      <c r="L27" s="6">
        <v>24596</v>
      </c>
      <c r="M27" s="6">
        <v>24957</v>
      </c>
      <c r="N27" s="6">
        <v>25394</v>
      </c>
      <c r="O27" s="6">
        <v>25892</v>
      </c>
      <c r="P27" s="6">
        <v>26237</v>
      </c>
      <c r="Q27" s="6">
        <v>26637</v>
      </c>
      <c r="R27" s="6">
        <v>26991</v>
      </c>
      <c r="S27" s="6">
        <v>27311</v>
      </c>
      <c r="T27" s="6">
        <v>27736</v>
      </c>
      <c r="U27" s="6">
        <v>28146</v>
      </c>
      <c r="V27" s="6">
        <v>28419</v>
      </c>
      <c r="W27" s="6">
        <v>28701</v>
      </c>
      <c r="X27" s="6">
        <v>28913</v>
      </c>
      <c r="Y27" s="6">
        <v>29118</v>
      </c>
      <c r="Z27" s="6">
        <v>29528</v>
      </c>
      <c r="AA27" s="6">
        <v>29741</v>
      </c>
      <c r="AB27" s="6">
        <v>29951</v>
      </c>
      <c r="AC27" s="6">
        <v>30270</v>
      </c>
      <c r="AD27" s="6">
        <v>30627.867307223769</v>
      </c>
      <c r="AE27" s="6">
        <v>30879.829064845559</v>
      </c>
      <c r="AF27" s="6">
        <v>31107.87881373048</v>
      </c>
      <c r="AG27" s="6">
        <v>31337.075247225795</v>
      </c>
      <c r="AH27" s="6">
        <v>31555.052640648213</v>
      </c>
      <c r="AI27" s="6">
        <v>31743.175336815813</v>
      </c>
      <c r="AJ27" s="6">
        <v>31917.269893274555</v>
      </c>
      <c r="AK27" s="6">
        <v>32065.614089373445</v>
      </c>
      <c r="AL27" s="6">
        <v>32251.873265972852</v>
      </c>
      <c r="AM27" s="6">
        <v>32401.063319068362</v>
      </c>
      <c r="AN27" s="6">
        <v>32525.9072520054</v>
      </c>
      <c r="AO27" s="6">
        <v>32647.984102346498</v>
      </c>
      <c r="AP27" s="6">
        <v>32743.834604705855</v>
      </c>
      <c r="AQ27" s="6">
        <v>32871.97291799527</v>
      </c>
      <c r="AR27" s="6">
        <v>32940.673777637843</v>
      </c>
      <c r="AS27" s="6">
        <v>32989.356904635373</v>
      </c>
      <c r="AT27" s="6">
        <v>33035.775330106204</v>
      </c>
      <c r="AU27" s="6">
        <v>33052.321601262091</v>
      </c>
      <c r="AV27" s="6">
        <v>33089.431156093851</v>
      </c>
      <c r="AW27" s="6">
        <v>33072.779359772823</v>
      </c>
      <c r="AX27" s="6">
        <v>33039.758424100306</v>
      </c>
      <c r="AY27" s="6">
        <v>33006.735725843886</v>
      </c>
      <c r="AZ27" s="6">
        <v>32966.880862322665</v>
      </c>
      <c r="BA27" s="6">
        <v>32907.706994299784</v>
      </c>
      <c r="BB27" s="6">
        <v>32832.857835918418</v>
      </c>
      <c r="BC27" s="6">
        <v>32768.302209942747</v>
      </c>
      <c r="BD27" s="6">
        <v>32705.652562530529</v>
      </c>
      <c r="BE27" s="6">
        <v>32617.702821503797</v>
      </c>
      <c r="BF27" s="6">
        <v>32521.032967835912</v>
      </c>
      <c r="BG27" s="6">
        <v>32435.49575358758</v>
      </c>
      <c r="BH27" s="6">
        <v>32355.507431160338</v>
      </c>
      <c r="BI27" s="6">
        <v>32263.589968245291</v>
      </c>
      <c r="BJ27" s="6">
        <v>32174.067260870106</v>
      </c>
      <c r="BK27" s="6">
        <v>32060.446329418959</v>
      </c>
      <c r="BL27" s="6">
        <v>31951.182310149605</v>
      </c>
      <c r="BM27" s="6">
        <v>31839.748709891974</v>
      </c>
      <c r="BN27" s="6">
        <v>31710.924173954409</v>
      </c>
      <c r="BO27" s="6">
        <v>31591.693538524716</v>
      </c>
      <c r="BP27" s="6">
        <v>31451.027431056118</v>
      </c>
      <c r="BQ27" s="6">
        <v>31353.016822497764</v>
      </c>
      <c r="BR27" s="6">
        <v>31239.162553169554</v>
      </c>
      <c r="BS27" s="6">
        <v>31137.306975987256</v>
      </c>
      <c r="BT27" s="6">
        <v>31032.924205695919</v>
      </c>
      <c r="BU27" s="6">
        <v>30936.166659128248</v>
      </c>
      <c r="BV27" s="6">
        <v>30852.311553855496</v>
      </c>
      <c r="BW27" s="6">
        <v>30752.11869536739</v>
      </c>
      <c r="BX27" s="6">
        <v>30666.73645225455</v>
      </c>
      <c r="BY27" s="6">
        <v>30595.963153689172</v>
      </c>
      <c r="BZ27" s="6">
        <v>30548.853977783474</v>
      </c>
      <c r="CA27" s="6">
        <v>30504.007543232634</v>
      </c>
      <c r="CB27" s="6">
        <v>30452.438925667429</v>
      </c>
      <c r="CC27" s="6">
        <v>30411.251349511604</v>
      </c>
      <c r="CD27" s="6">
        <v>30386.583938904478</v>
      </c>
      <c r="CE27" s="7"/>
    </row>
    <row r="28" spans="1:83" x14ac:dyDescent="0.25">
      <c r="A28" s="2" t="str">
        <f>"Nivelles"</f>
        <v>Nivelles</v>
      </c>
      <c r="B28" s="6">
        <v>122192</v>
      </c>
      <c r="C28" s="6">
        <v>123940</v>
      </c>
      <c r="D28" s="6">
        <v>125502</v>
      </c>
      <c r="E28" s="6">
        <v>125759</v>
      </c>
      <c r="F28" s="6">
        <v>127232</v>
      </c>
      <c r="G28" s="6">
        <v>128481</v>
      </c>
      <c r="H28" s="6">
        <v>129829</v>
      </c>
      <c r="I28" s="6">
        <v>131436</v>
      </c>
      <c r="J28" s="6">
        <v>133358</v>
      </c>
      <c r="K28" s="6">
        <v>135395</v>
      </c>
      <c r="L28" s="6">
        <v>137310</v>
      </c>
      <c r="M28" s="6">
        <v>139306</v>
      </c>
      <c r="N28" s="6">
        <v>141118</v>
      </c>
      <c r="O28" s="6">
        <v>142916</v>
      </c>
      <c r="P28" s="6">
        <v>144524</v>
      </c>
      <c r="Q28" s="6">
        <v>145959</v>
      </c>
      <c r="R28" s="6">
        <v>148338</v>
      </c>
      <c r="S28" s="6">
        <v>149953</v>
      </c>
      <c r="T28" s="6">
        <v>150823</v>
      </c>
      <c r="U28" s="6">
        <v>152988</v>
      </c>
      <c r="V28" s="6">
        <v>154126</v>
      </c>
      <c r="W28" s="6">
        <v>155798</v>
      </c>
      <c r="X28" s="6">
        <v>156895</v>
      </c>
      <c r="Y28" s="6">
        <v>158200</v>
      </c>
      <c r="Z28" s="6">
        <v>159350</v>
      </c>
      <c r="AA28" s="6">
        <v>160806</v>
      </c>
      <c r="AB28" s="6">
        <v>162033</v>
      </c>
      <c r="AC28" s="6">
        <v>165583</v>
      </c>
      <c r="AD28" s="6">
        <v>165467.47690664808</v>
      </c>
      <c r="AE28" s="6">
        <v>166985.75263830455</v>
      </c>
      <c r="AF28" s="6">
        <v>168485.35889077286</v>
      </c>
      <c r="AG28" s="6">
        <v>169987.9866131639</v>
      </c>
      <c r="AH28" s="6">
        <v>171388.61279206045</v>
      </c>
      <c r="AI28" s="6">
        <v>172722.13615418033</v>
      </c>
      <c r="AJ28" s="6">
        <v>173978.04692985548</v>
      </c>
      <c r="AK28" s="6">
        <v>175262.63267987486</v>
      </c>
      <c r="AL28" s="6">
        <v>176547.76284309782</v>
      </c>
      <c r="AM28" s="6">
        <v>177807.7827777713</v>
      </c>
      <c r="AN28" s="6">
        <v>178993.80539472657</v>
      </c>
      <c r="AO28" s="6">
        <v>180171.54493378362</v>
      </c>
      <c r="AP28" s="6">
        <v>181392.39107947514</v>
      </c>
      <c r="AQ28" s="6">
        <v>182600.5275439148</v>
      </c>
      <c r="AR28" s="6">
        <v>183743.45015242707</v>
      </c>
      <c r="AS28" s="6">
        <v>184871.19660116738</v>
      </c>
      <c r="AT28" s="6">
        <v>185988.73788672031</v>
      </c>
      <c r="AU28" s="6">
        <v>187129.23563905177</v>
      </c>
      <c r="AV28" s="6">
        <v>188144.13696481055</v>
      </c>
      <c r="AW28" s="6">
        <v>189119.83657973557</v>
      </c>
      <c r="AX28" s="6">
        <v>190055.79744930923</v>
      </c>
      <c r="AY28" s="6">
        <v>190996.92322970525</v>
      </c>
      <c r="AZ28" s="6">
        <v>191938.3531195531</v>
      </c>
      <c r="BA28" s="6">
        <v>192780.90119725186</v>
      </c>
      <c r="BB28" s="6">
        <v>193605.03007850813</v>
      </c>
      <c r="BC28" s="6">
        <v>194426.23359226255</v>
      </c>
      <c r="BD28" s="6">
        <v>195271.27372340034</v>
      </c>
      <c r="BE28" s="6">
        <v>196086.06861336782</v>
      </c>
      <c r="BF28" s="6">
        <v>196881.41813203</v>
      </c>
      <c r="BG28" s="6">
        <v>197617.5868811066</v>
      </c>
      <c r="BH28" s="6">
        <v>198394.14975752097</v>
      </c>
      <c r="BI28" s="6">
        <v>199184.85340374289</v>
      </c>
      <c r="BJ28" s="6">
        <v>199987.23538375244</v>
      </c>
      <c r="BK28" s="6">
        <v>200814.91173202178</v>
      </c>
      <c r="BL28" s="6">
        <v>201614.86166639195</v>
      </c>
      <c r="BM28" s="6">
        <v>202407.4595335513</v>
      </c>
      <c r="BN28" s="6">
        <v>203193.81892856341</v>
      </c>
      <c r="BO28" s="6">
        <v>203981.44673556578</v>
      </c>
      <c r="BP28" s="6">
        <v>204817.70995741308</v>
      </c>
      <c r="BQ28" s="6">
        <v>205656.76914944404</v>
      </c>
      <c r="BR28" s="6">
        <v>206517.93507937322</v>
      </c>
      <c r="BS28" s="6">
        <v>207382.33735614998</v>
      </c>
      <c r="BT28" s="6">
        <v>208286.42256755041</v>
      </c>
      <c r="BU28" s="6">
        <v>209199.57071946288</v>
      </c>
      <c r="BV28" s="6">
        <v>210135.66164013711</v>
      </c>
      <c r="BW28" s="6">
        <v>211082.16448411706</v>
      </c>
      <c r="BX28" s="6">
        <v>212045.60672900741</v>
      </c>
      <c r="BY28" s="6">
        <v>213050.87611705184</v>
      </c>
      <c r="BZ28" s="6">
        <v>214058.78073580354</v>
      </c>
      <c r="CA28" s="6">
        <v>215116.49412953263</v>
      </c>
      <c r="CB28" s="6">
        <v>216212.38246838475</v>
      </c>
      <c r="CC28" s="6">
        <v>217364.67321426794</v>
      </c>
      <c r="CD28" s="6">
        <v>218528.59870858165</v>
      </c>
      <c r="CE28" s="7"/>
    </row>
    <row r="29" spans="1:83" x14ac:dyDescent="0.25">
      <c r="A29" s="2" t="str">
        <f>"Ath"</f>
        <v>Ath</v>
      </c>
      <c r="B29" s="6">
        <v>29644</v>
      </c>
      <c r="C29" s="6">
        <v>29937</v>
      </c>
      <c r="D29" s="6">
        <v>30119</v>
      </c>
      <c r="E29" s="6">
        <v>30374</v>
      </c>
      <c r="F29" s="6">
        <v>30612</v>
      </c>
      <c r="G29" s="6">
        <v>30887</v>
      </c>
      <c r="H29" s="6">
        <v>31220</v>
      </c>
      <c r="I29" s="6">
        <v>31393</v>
      </c>
      <c r="J29" s="6">
        <v>31762</v>
      </c>
      <c r="K29" s="6">
        <v>32074</v>
      </c>
      <c r="L29" s="6">
        <v>32327</v>
      </c>
      <c r="M29" s="6">
        <v>32663</v>
      </c>
      <c r="N29" s="6">
        <v>33032</v>
      </c>
      <c r="O29" s="6">
        <v>33292</v>
      </c>
      <c r="P29" s="6">
        <v>33490</v>
      </c>
      <c r="Q29" s="6">
        <v>33805</v>
      </c>
      <c r="R29" s="6">
        <v>34105</v>
      </c>
      <c r="S29" s="6">
        <v>34573</v>
      </c>
      <c r="T29" s="6">
        <v>34724</v>
      </c>
      <c r="U29" s="6">
        <v>35064</v>
      </c>
      <c r="V29" s="6">
        <v>35291</v>
      </c>
      <c r="W29" s="6">
        <v>35561</v>
      </c>
      <c r="X29" s="6">
        <v>35736</v>
      </c>
      <c r="Y29" s="6">
        <v>35934</v>
      </c>
      <c r="Z29" s="6">
        <v>36193</v>
      </c>
      <c r="AA29" s="6">
        <v>36512</v>
      </c>
      <c r="AB29" s="6">
        <v>36783</v>
      </c>
      <c r="AC29" s="6">
        <v>37105</v>
      </c>
      <c r="AD29" s="6">
        <v>37335.384878582809</v>
      </c>
      <c r="AE29" s="6">
        <v>37614.66213914776</v>
      </c>
      <c r="AF29" s="6">
        <v>37902.251547609521</v>
      </c>
      <c r="AG29" s="6">
        <v>38230.739115219447</v>
      </c>
      <c r="AH29" s="6">
        <v>38540.115563602936</v>
      </c>
      <c r="AI29" s="6">
        <v>38853.521449985928</v>
      </c>
      <c r="AJ29" s="6">
        <v>39162.539697379369</v>
      </c>
      <c r="AK29" s="6">
        <v>39454.528598929646</v>
      </c>
      <c r="AL29" s="6">
        <v>39788.09441740188</v>
      </c>
      <c r="AM29" s="6">
        <v>40087.209557592083</v>
      </c>
      <c r="AN29" s="6">
        <v>40414.962327051064</v>
      </c>
      <c r="AO29" s="6">
        <v>40723.070332564188</v>
      </c>
      <c r="AP29" s="6">
        <v>41002.568366663356</v>
      </c>
      <c r="AQ29" s="6">
        <v>41310.836401543551</v>
      </c>
      <c r="AR29" s="6">
        <v>41622.336394131329</v>
      </c>
      <c r="AS29" s="6">
        <v>41926.282187054792</v>
      </c>
      <c r="AT29" s="6">
        <v>42216.774799231142</v>
      </c>
      <c r="AU29" s="6">
        <v>42483.94666847671</v>
      </c>
      <c r="AV29" s="6">
        <v>42724.545502744542</v>
      </c>
      <c r="AW29" s="6">
        <v>42945.05010039037</v>
      </c>
      <c r="AX29" s="6">
        <v>43185.368690881885</v>
      </c>
      <c r="AY29" s="6">
        <v>43419.544694461321</v>
      </c>
      <c r="AZ29" s="6">
        <v>43620.293191828816</v>
      </c>
      <c r="BA29" s="6">
        <v>43808.032719729483</v>
      </c>
      <c r="BB29" s="6">
        <v>43957.188251392596</v>
      </c>
      <c r="BC29" s="6">
        <v>44108.698883120232</v>
      </c>
      <c r="BD29" s="6">
        <v>44270.50669801468</v>
      </c>
      <c r="BE29" s="6">
        <v>44434.695630099675</v>
      </c>
      <c r="BF29" s="6">
        <v>44586.533690249707</v>
      </c>
      <c r="BG29" s="6">
        <v>44718.407624351967</v>
      </c>
      <c r="BH29" s="6">
        <v>44874.048465731787</v>
      </c>
      <c r="BI29" s="6">
        <v>45039.050095928287</v>
      </c>
      <c r="BJ29" s="6">
        <v>45211.656989152572</v>
      </c>
      <c r="BK29" s="6">
        <v>45372.235748747633</v>
      </c>
      <c r="BL29" s="6">
        <v>45530.470412273076</v>
      </c>
      <c r="BM29" s="6">
        <v>45703.581584532301</v>
      </c>
      <c r="BN29" s="6">
        <v>45890.831175784318</v>
      </c>
      <c r="BO29" s="6">
        <v>46073.810528488219</v>
      </c>
      <c r="BP29" s="6">
        <v>46249.83572458828</v>
      </c>
      <c r="BQ29" s="6">
        <v>46421.90241143349</v>
      </c>
      <c r="BR29" s="6">
        <v>46612.645773714656</v>
      </c>
      <c r="BS29" s="6">
        <v>46803.174811041376</v>
      </c>
      <c r="BT29" s="6">
        <v>46995.118740838516</v>
      </c>
      <c r="BU29" s="6">
        <v>47192.346758208834</v>
      </c>
      <c r="BV29" s="6">
        <v>47394.670205476112</v>
      </c>
      <c r="BW29" s="6">
        <v>47615.351086627787</v>
      </c>
      <c r="BX29" s="6">
        <v>47840.946931566134</v>
      </c>
      <c r="BY29" s="6">
        <v>48073.700185395035</v>
      </c>
      <c r="BZ29" s="6">
        <v>48315.679905350175</v>
      </c>
      <c r="CA29" s="6">
        <v>48554.743329693054</v>
      </c>
      <c r="CB29" s="6">
        <v>48793.435747986237</v>
      </c>
      <c r="CC29" s="6">
        <v>49028.344642708122</v>
      </c>
      <c r="CD29" s="6">
        <v>49268.073155354665</v>
      </c>
      <c r="CE29" s="7"/>
    </row>
    <row r="30" spans="1:83" x14ac:dyDescent="0.25">
      <c r="A30" s="2" t="str">
        <f>"Charleroi"</f>
        <v>Charleroi</v>
      </c>
      <c r="B30" s="6">
        <v>178265</v>
      </c>
      <c r="C30" s="6">
        <v>178952</v>
      </c>
      <c r="D30" s="6">
        <v>180111</v>
      </c>
      <c r="E30" s="6">
        <v>179170</v>
      </c>
      <c r="F30" s="6">
        <v>178909</v>
      </c>
      <c r="G30" s="6">
        <v>179133</v>
      </c>
      <c r="H30" s="6">
        <v>180177</v>
      </c>
      <c r="I30" s="6">
        <v>180478</v>
      </c>
      <c r="J30" s="6">
        <v>180385</v>
      </c>
      <c r="K30" s="6">
        <v>180618</v>
      </c>
      <c r="L30" s="6">
        <v>181190</v>
      </c>
      <c r="M30" s="6">
        <v>182560</v>
      </c>
      <c r="N30" s="6">
        <v>184185</v>
      </c>
      <c r="O30" s="6">
        <v>185882</v>
      </c>
      <c r="P30" s="6">
        <v>187505</v>
      </c>
      <c r="Q30" s="6">
        <v>188043</v>
      </c>
      <c r="R30" s="6">
        <v>188603</v>
      </c>
      <c r="S30" s="6">
        <v>188609</v>
      </c>
      <c r="T30" s="6">
        <v>188674</v>
      </c>
      <c r="U30" s="6">
        <v>189250</v>
      </c>
      <c r="V30" s="6">
        <v>189302</v>
      </c>
      <c r="W30" s="6">
        <v>189943</v>
      </c>
      <c r="X30" s="6">
        <v>188893</v>
      </c>
      <c r="Y30" s="6">
        <v>187884</v>
      </c>
      <c r="Z30" s="6">
        <v>187704</v>
      </c>
      <c r="AA30" s="6">
        <v>187744</v>
      </c>
      <c r="AB30" s="6">
        <v>187584</v>
      </c>
      <c r="AC30" s="6">
        <v>188527</v>
      </c>
      <c r="AD30" s="6">
        <v>188937.3333495594</v>
      </c>
      <c r="AE30" s="6">
        <v>189433.27416670477</v>
      </c>
      <c r="AF30" s="6">
        <v>189937.01808834064</v>
      </c>
      <c r="AG30" s="6">
        <v>190471.62007820676</v>
      </c>
      <c r="AH30" s="6">
        <v>190976.43453160831</v>
      </c>
      <c r="AI30" s="6">
        <v>191425.35314726335</v>
      </c>
      <c r="AJ30" s="6">
        <v>191893.98690449729</v>
      </c>
      <c r="AK30" s="6">
        <v>192456.55518754077</v>
      </c>
      <c r="AL30" s="6">
        <v>193004.63024393318</v>
      </c>
      <c r="AM30" s="6">
        <v>193521.34235219867</v>
      </c>
      <c r="AN30" s="6">
        <v>193965.48932365939</v>
      </c>
      <c r="AO30" s="6">
        <v>194456.05719136246</v>
      </c>
      <c r="AP30" s="6">
        <v>194994.88288653412</v>
      </c>
      <c r="AQ30" s="6">
        <v>195574.25569448603</v>
      </c>
      <c r="AR30" s="6">
        <v>196073.50262885683</v>
      </c>
      <c r="AS30" s="6">
        <v>196512.76782397536</v>
      </c>
      <c r="AT30" s="6">
        <v>196941.2446160542</v>
      </c>
      <c r="AU30" s="6">
        <v>197374.72729738502</v>
      </c>
      <c r="AV30" s="6">
        <v>197685.59606915672</v>
      </c>
      <c r="AW30" s="6">
        <v>197929.13182115011</v>
      </c>
      <c r="AX30" s="6">
        <v>198144.07844459626</v>
      </c>
      <c r="AY30" s="6">
        <v>198403.69880192235</v>
      </c>
      <c r="AZ30" s="6">
        <v>198655.02824138902</v>
      </c>
      <c r="BA30" s="6">
        <v>198827.54584416546</v>
      </c>
      <c r="BB30" s="6">
        <v>198948.10375470514</v>
      </c>
      <c r="BC30" s="6">
        <v>199081.44570126676</v>
      </c>
      <c r="BD30" s="6">
        <v>199241.78183170274</v>
      </c>
      <c r="BE30" s="6">
        <v>199366.65918024664</v>
      </c>
      <c r="BF30" s="6">
        <v>199456.74328267618</v>
      </c>
      <c r="BG30" s="6">
        <v>199547.09288785956</v>
      </c>
      <c r="BH30" s="6">
        <v>199647.59645540992</v>
      </c>
      <c r="BI30" s="6">
        <v>199756.96438811132</v>
      </c>
      <c r="BJ30" s="6">
        <v>199881.91903152733</v>
      </c>
      <c r="BK30" s="6">
        <v>200005.52899875486</v>
      </c>
      <c r="BL30" s="6">
        <v>200131.55945104672</v>
      </c>
      <c r="BM30" s="6">
        <v>200225.23761652104</v>
      </c>
      <c r="BN30" s="6">
        <v>200359.00154967178</v>
      </c>
      <c r="BO30" s="6">
        <v>200502.18355342076</v>
      </c>
      <c r="BP30" s="6">
        <v>200659.45436363833</v>
      </c>
      <c r="BQ30" s="6">
        <v>200804.406700288</v>
      </c>
      <c r="BR30" s="6">
        <v>200984.59349751679</v>
      </c>
      <c r="BS30" s="6">
        <v>201206.89291419048</v>
      </c>
      <c r="BT30" s="6">
        <v>201439.65438196235</v>
      </c>
      <c r="BU30" s="6">
        <v>201653.07374839106</v>
      </c>
      <c r="BV30" s="6">
        <v>201902.71206214663</v>
      </c>
      <c r="BW30" s="6">
        <v>202168.34420995403</v>
      </c>
      <c r="BX30" s="6">
        <v>202467.4377455088</v>
      </c>
      <c r="BY30" s="6">
        <v>202795.77244019255</v>
      </c>
      <c r="BZ30" s="6">
        <v>203137.33561683149</v>
      </c>
      <c r="CA30" s="6">
        <v>203536.31482085335</v>
      </c>
      <c r="CB30" s="6">
        <v>203946.90031328169</v>
      </c>
      <c r="CC30" s="6">
        <v>204372.79751062533</v>
      </c>
      <c r="CD30" s="6">
        <v>204799.81923572291</v>
      </c>
      <c r="CE30" s="7"/>
    </row>
    <row r="31" spans="1:83" x14ac:dyDescent="0.25">
      <c r="A31" s="2" t="str">
        <f>"Mons"</f>
        <v>Mons</v>
      </c>
      <c r="B31" s="6">
        <v>103760</v>
      </c>
      <c r="C31" s="6">
        <v>104181</v>
      </c>
      <c r="D31" s="6">
        <v>104265</v>
      </c>
      <c r="E31" s="6">
        <v>104338</v>
      </c>
      <c r="F31" s="6">
        <v>104748</v>
      </c>
      <c r="G31" s="6">
        <v>104752</v>
      </c>
      <c r="H31" s="6">
        <v>104899</v>
      </c>
      <c r="I31" s="6">
        <v>105302</v>
      </c>
      <c r="J31" s="6">
        <v>105511</v>
      </c>
      <c r="K31" s="6">
        <v>106122</v>
      </c>
      <c r="L31" s="6">
        <v>106983</v>
      </c>
      <c r="M31" s="6">
        <v>107645</v>
      </c>
      <c r="N31" s="6">
        <v>108527</v>
      </c>
      <c r="O31" s="6">
        <v>109273</v>
      </c>
      <c r="P31" s="6">
        <v>110028</v>
      </c>
      <c r="Q31" s="6">
        <v>110864</v>
      </c>
      <c r="R31" s="6">
        <v>111383</v>
      </c>
      <c r="S31" s="6">
        <v>111987</v>
      </c>
      <c r="T31" s="6">
        <v>112228</v>
      </c>
      <c r="U31" s="6">
        <v>112958</v>
      </c>
      <c r="V31" s="6">
        <v>113424</v>
      </c>
      <c r="W31" s="6">
        <v>114028</v>
      </c>
      <c r="X31" s="6">
        <v>114655</v>
      </c>
      <c r="Y31" s="6">
        <v>115186</v>
      </c>
      <c r="Z31" s="6">
        <v>115208</v>
      </c>
      <c r="AA31" s="6">
        <v>114922</v>
      </c>
      <c r="AB31" s="6">
        <v>115672</v>
      </c>
      <c r="AC31" s="6">
        <v>116682</v>
      </c>
      <c r="AD31" s="6">
        <v>116880.30792268318</v>
      </c>
      <c r="AE31" s="6">
        <v>117503.1783914019</v>
      </c>
      <c r="AF31" s="6">
        <v>118128.76931136791</v>
      </c>
      <c r="AG31" s="6">
        <v>118779.02036767951</v>
      </c>
      <c r="AH31" s="6">
        <v>119338.37655990872</v>
      </c>
      <c r="AI31" s="6">
        <v>119917.9592346928</v>
      </c>
      <c r="AJ31" s="6">
        <v>120490.92046944392</v>
      </c>
      <c r="AK31" s="6">
        <v>121064.32449898291</v>
      </c>
      <c r="AL31" s="6">
        <v>121694.13617771107</v>
      </c>
      <c r="AM31" s="6">
        <v>122311.49135260693</v>
      </c>
      <c r="AN31" s="6">
        <v>122908.18591310544</v>
      </c>
      <c r="AO31" s="6">
        <v>123487.68734849819</v>
      </c>
      <c r="AP31" s="6">
        <v>124029.98272158588</v>
      </c>
      <c r="AQ31" s="6">
        <v>124653.77941605209</v>
      </c>
      <c r="AR31" s="6">
        <v>125263.04023390116</v>
      </c>
      <c r="AS31" s="6">
        <v>125822.96926777656</v>
      </c>
      <c r="AT31" s="6">
        <v>126358.96626545736</v>
      </c>
      <c r="AU31" s="6">
        <v>126825.85167823127</v>
      </c>
      <c r="AV31" s="6">
        <v>127284.19073825916</v>
      </c>
      <c r="AW31" s="6">
        <v>127710.09368863443</v>
      </c>
      <c r="AX31" s="6">
        <v>128086.16170263823</v>
      </c>
      <c r="AY31" s="6">
        <v>128420.34631138435</v>
      </c>
      <c r="AZ31" s="6">
        <v>128709.66485472418</v>
      </c>
      <c r="BA31" s="6">
        <v>128997.85342302664</v>
      </c>
      <c r="BB31" s="6">
        <v>129267.74562483173</v>
      </c>
      <c r="BC31" s="6">
        <v>129540.21573314309</v>
      </c>
      <c r="BD31" s="6">
        <v>129817.10447502811</v>
      </c>
      <c r="BE31" s="6">
        <v>130086.5660208527</v>
      </c>
      <c r="BF31" s="6">
        <v>130356.52638150808</v>
      </c>
      <c r="BG31" s="6">
        <v>130609.10823192175</v>
      </c>
      <c r="BH31" s="6">
        <v>130877.37059262193</v>
      </c>
      <c r="BI31" s="6">
        <v>131141.88259742601</v>
      </c>
      <c r="BJ31" s="6">
        <v>131410.508765031</v>
      </c>
      <c r="BK31" s="6">
        <v>131698.32439482259</v>
      </c>
      <c r="BL31" s="6">
        <v>132022.29522766694</v>
      </c>
      <c r="BM31" s="6">
        <v>132386.3207808384</v>
      </c>
      <c r="BN31" s="6">
        <v>132724.87416130639</v>
      </c>
      <c r="BO31" s="6">
        <v>133078.82222732547</v>
      </c>
      <c r="BP31" s="6">
        <v>133413.45352512057</v>
      </c>
      <c r="BQ31" s="6">
        <v>133785.96959840826</v>
      </c>
      <c r="BR31" s="6">
        <v>134148.53671199095</v>
      </c>
      <c r="BS31" s="6">
        <v>134503.05647812423</v>
      </c>
      <c r="BT31" s="6">
        <v>134850.49759801634</v>
      </c>
      <c r="BU31" s="6">
        <v>135199.40074044955</v>
      </c>
      <c r="BV31" s="6">
        <v>135548.16260055493</v>
      </c>
      <c r="BW31" s="6">
        <v>135890.05303290152</v>
      </c>
      <c r="BX31" s="6">
        <v>136238.21178975963</v>
      </c>
      <c r="BY31" s="6">
        <v>136591.11477589811</v>
      </c>
      <c r="BZ31" s="6">
        <v>136961.41623575968</v>
      </c>
      <c r="CA31" s="6">
        <v>137332.57912686901</v>
      </c>
      <c r="CB31" s="6">
        <v>137678.49652286517</v>
      </c>
      <c r="CC31" s="6">
        <v>138049.33743750589</v>
      </c>
      <c r="CD31" s="6">
        <v>138414.61817999714</v>
      </c>
      <c r="CE31" s="7"/>
    </row>
    <row r="32" spans="1:83" x14ac:dyDescent="0.25">
      <c r="A32" s="2" t="str">
        <f>"Mouscron"</f>
        <v>Mouscron</v>
      </c>
      <c r="B32" s="6">
        <v>27724</v>
      </c>
      <c r="C32" s="6">
        <v>27787</v>
      </c>
      <c r="D32" s="6">
        <v>27804</v>
      </c>
      <c r="E32" s="6">
        <v>27857</v>
      </c>
      <c r="F32" s="6">
        <v>27890</v>
      </c>
      <c r="G32" s="6">
        <v>28000</v>
      </c>
      <c r="H32" s="6">
        <v>28154</v>
      </c>
      <c r="I32" s="6">
        <v>28330</v>
      </c>
      <c r="J32" s="6">
        <v>28442</v>
      </c>
      <c r="K32" s="6">
        <v>28679</v>
      </c>
      <c r="L32" s="6">
        <v>28849</v>
      </c>
      <c r="M32" s="6">
        <v>28957</v>
      </c>
      <c r="N32" s="6">
        <v>29107</v>
      </c>
      <c r="O32" s="6">
        <v>29266</v>
      </c>
      <c r="P32" s="6">
        <v>29568</v>
      </c>
      <c r="Q32" s="6">
        <v>30378</v>
      </c>
      <c r="R32" s="6">
        <v>30538</v>
      </c>
      <c r="S32" s="6">
        <v>30876</v>
      </c>
      <c r="T32" s="6">
        <v>31196</v>
      </c>
      <c r="U32" s="6">
        <v>31393</v>
      </c>
      <c r="V32" s="6">
        <v>31671</v>
      </c>
      <c r="W32" s="6">
        <v>32032</v>
      </c>
      <c r="X32" s="6">
        <v>32246</v>
      </c>
      <c r="Y32" s="6">
        <v>32386</v>
      </c>
      <c r="Z32" s="6">
        <v>32681</v>
      </c>
      <c r="AA32" s="6">
        <v>32842</v>
      </c>
      <c r="AB32" s="6">
        <v>33088</v>
      </c>
      <c r="AC32" s="6">
        <v>33812</v>
      </c>
      <c r="AD32" s="6">
        <v>33541.644266596355</v>
      </c>
      <c r="AE32" s="6">
        <v>33729.653035858675</v>
      </c>
      <c r="AF32" s="6">
        <v>33911.628224190368</v>
      </c>
      <c r="AG32" s="6">
        <v>34067.229491541388</v>
      </c>
      <c r="AH32" s="6">
        <v>34214.701533551823</v>
      </c>
      <c r="AI32" s="6">
        <v>34346.040253412422</v>
      </c>
      <c r="AJ32" s="6">
        <v>34484.63237533615</v>
      </c>
      <c r="AK32" s="6">
        <v>34608.746140603529</v>
      </c>
      <c r="AL32" s="6">
        <v>34736.056097742694</v>
      </c>
      <c r="AM32" s="6">
        <v>34853.661175932808</v>
      </c>
      <c r="AN32" s="6">
        <v>34989.028945380145</v>
      </c>
      <c r="AO32" s="6">
        <v>35114.341253588937</v>
      </c>
      <c r="AP32" s="6">
        <v>35234.042492558518</v>
      </c>
      <c r="AQ32" s="6">
        <v>35362.713299889874</v>
      </c>
      <c r="AR32" s="6">
        <v>35471.468671649731</v>
      </c>
      <c r="AS32" s="6">
        <v>35591.665523730975</v>
      </c>
      <c r="AT32" s="6">
        <v>35700.161745647216</v>
      </c>
      <c r="AU32" s="6">
        <v>35804.927254992523</v>
      </c>
      <c r="AV32" s="6">
        <v>35898.751848266867</v>
      </c>
      <c r="AW32" s="6">
        <v>35987.028668636165</v>
      </c>
      <c r="AX32" s="6">
        <v>36047.92952630925</v>
      </c>
      <c r="AY32" s="6">
        <v>36101.635348450793</v>
      </c>
      <c r="AZ32" s="6">
        <v>36134.952110969985</v>
      </c>
      <c r="BA32" s="6">
        <v>36163.513813470439</v>
      </c>
      <c r="BB32" s="6">
        <v>36182.470084771208</v>
      </c>
      <c r="BC32" s="6">
        <v>36218.936557902045</v>
      </c>
      <c r="BD32" s="6">
        <v>36251.802853018846</v>
      </c>
      <c r="BE32" s="6">
        <v>36268.921757594391</v>
      </c>
      <c r="BF32" s="6">
        <v>36311.043279415986</v>
      </c>
      <c r="BG32" s="6">
        <v>36344.130201248816</v>
      </c>
      <c r="BH32" s="6">
        <v>36407.201970127557</v>
      </c>
      <c r="BI32" s="6">
        <v>36473.065826923485</v>
      </c>
      <c r="BJ32" s="6">
        <v>36509.883364452005</v>
      </c>
      <c r="BK32" s="6">
        <v>36570.93832937759</v>
      </c>
      <c r="BL32" s="6">
        <v>36641.595350605428</v>
      </c>
      <c r="BM32" s="6">
        <v>36712.409889275579</v>
      </c>
      <c r="BN32" s="6">
        <v>36793.081817114376</v>
      </c>
      <c r="BO32" s="6">
        <v>36844.200659817187</v>
      </c>
      <c r="BP32" s="6">
        <v>36885.195489429112</v>
      </c>
      <c r="BQ32" s="6">
        <v>36960.408436891455</v>
      </c>
      <c r="BR32" s="6">
        <v>37023.649580306024</v>
      </c>
      <c r="BS32" s="6">
        <v>37099.53928848073</v>
      </c>
      <c r="BT32" s="6">
        <v>37155.005508390961</v>
      </c>
      <c r="BU32" s="6">
        <v>37199.742255137986</v>
      </c>
      <c r="BV32" s="6">
        <v>37271.42572112006</v>
      </c>
      <c r="BW32" s="6">
        <v>37344.29114067211</v>
      </c>
      <c r="BX32" s="6">
        <v>37412.018201133425</v>
      </c>
      <c r="BY32" s="6">
        <v>37481.589904801935</v>
      </c>
      <c r="BZ32" s="6">
        <v>37552.079488578573</v>
      </c>
      <c r="CA32" s="6">
        <v>37631.851522475219</v>
      </c>
      <c r="CB32" s="6">
        <v>37713.546019215639</v>
      </c>
      <c r="CC32" s="6">
        <v>37790.142892196352</v>
      </c>
      <c r="CD32" s="6">
        <v>37856.768632168154</v>
      </c>
      <c r="CE32" s="7"/>
    </row>
    <row r="33" spans="1:83" x14ac:dyDescent="0.25">
      <c r="A33" s="2" t="str">
        <f>"Soignies"</f>
        <v>Soignies</v>
      </c>
      <c r="B33" s="6">
        <v>66625</v>
      </c>
      <c r="C33" s="6">
        <v>67137</v>
      </c>
      <c r="D33" s="6">
        <v>67677</v>
      </c>
      <c r="E33" s="6">
        <v>67880</v>
      </c>
      <c r="F33" s="6">
        <v>68204</v>
      </c>
      <c r="G33" s="6">
        <v>68675</v>
      </c>
      <c r="H33" s="6">
        <v>69193</v>
      </c>
      <c r="I33" s="6">
        <v>69722</v>
      </c>
      <c r="J33" s="6">
        <v>70444</v>
      </c>
      <c r="K33" s="6">
        <v>70836</v>
      </c>
      <c r="L33" s="6">
        <v>71590</v>
      </c>
      <c r="M33" s="6">
        <v>72202</v>
      </c>
      <c r="N33" s="6">
        <v>72769</v>
      </c>
      <c r="O33" s="6">
        <v>73488</v>
      </c>
      <c r="P33" s="6">
        <v>74170</v>
      </c>
      <c r="Q33" s="6">
        <v>74646</v>
      </c>
      <c r="R33" s="6">
        <v>75250</v>
      </c>
      <c r="S33" s="6">
        <v>75666</v>
      </c>
      <c r="T33" s="6">
        <v>76010</v>
      </c>
      <c r="U33" s="6">
        <v>76417</v>
      </c>
      <c r="V33" s="6">
        <v>76601</v>
      </c>
      <c r="W33" s="6">
        <v>77147</v>
      </c>
      <c r="X33" s="6">
        <v>77793</v>
      </c>
      <c r="Y33" s="6">
        <v>78212</v>
      </c>
      <c r="Z33" s="6">
        <v>78433</v>
      </c>
      <c r="AA33" s="6">
        <v>78815</v>
      </c>
      <c r="AB33" s="6">
        <v>79388</v>
      </c>
      <c r="AC33" s="6">
        <v>80209</v>
      </c>
      <c r="AD33" s="6">
        <v>80526.660982453395</v>
      </c>
      <c r="AE33" s="6">
        <v>81012.888133666565</v>
      </c>
      <c r="AF33" s="6">
        <v>81478.036024314875</v>
      </c>
      <c r="AG33" s="6">
        <v>81990.126319362709</v>
      </c>
      <c r="AH33" s="6">
        <v>82478.031075264938</v>
      </c>
      <c r="AI33" s="6">
        <v>82988.306574319809</v>
      </c>
      <c r="AJ33" s="6">
        <v>83430.971549552662</v>
      </c>
      <c r="AK33" s="6">
        <v>83879.710307314526</v>
      </c>
      <c r="AL33" s="6">
        <v>84359.912177631079</v>
      </c>
      <c r="AM33" s="6">
        <v>84807.306925829675</v>
      </c>
      <c r="AN33" s="6">
        <v>85276.305321837848</v>
      </c>
      <c r="AO33" s="6">
        <v>85706.256180707715</v>
      </c>
      <c r="AP33" s="6">
        <v>86152.90291906771</v>
      </c>
      <c r="AQ33" s="6">
        <v>86634.410090071615</v>
      </c>
      <c r="AR33" s="6">
        <v>87042.983652760362</v>
      </c>
      <c r="AS33" s="6">
        <v>87475.304195108256</v>
      </c>
      <c r="AT33" s="6">
        <v>87851.375717907329</v>
      </c>
      <c r="AU33" s="6">
        <v>88195.814927873784</v>
      </c>
      <c r="AV33" s="6">
        <v>88506.318971386994</v>
      </c>
      <c r="AW33" s="6">
        <v>88780.826206067984</v>
      </c>
      <c r="AX33" s="6">
        <v>89096.222075231955</v>
      </c>
      <c r="AY33" s="6">
        <v>89386.806348580867</v>
      </c>
      <c r="AZ33" s="6">
        <v>89653.679434078935</v>
      </c>
      <c r="BA33" s="6">
        <v>89879.766235072631</v>
      </c>
      <c r="BB33" s="6">
        <v>90112.895542346188</v>
      </c>
      <c r="BC33" s="6">
        <v>90370.619830512282</v>
      </c>
      <c r="BD33" s="6">
        <v>90602.511433029373</v>
      </c>
      <c r="BE33" s="6">
        <v>90825.265598438971</v>
      </c>
      <c r="BF33" s="6">
        <v>91043.30492502125</v>
      </c>
      <c r="BG33" s="6">
        <v>91230.420814375175</v>
      </c>
      <c r="BH33" s="6">
        <v>91442.533358349887</v>
      </c>
      <c r="BI33" s="6">
        <v>91649.205027805234</v>
      </c>
      <c r="BJ33" s="6">
        <v>91851.439167807839</v>
      </c>
      <c r="BK33" s="6">
        <v>92050.055970913643</v>
      </c>
      <c r="BL33" s="6">
        <v>92237.429998547072</v>
      </c>
      <c r="BM33" s="6">
        <v>92441.667806590529</v>
      </c>
      <c r="BN33" s="6">
        <v>92650.789897419891</v>
      </c>
      <c r="BO33" s="6">
        <v>92862.964619629958</v>
      </c>
      <c r="BP33" s="6">
        <v>93061.824265186675</v>
      </c>
      <c r="BQ33" s="6">
        <v>93275.707647288291</v>
      </c>
      <c r="BR33" s="6">
        <v>93493.443592717318</v>
      </c>
      <c r="BS33" s="6">
        <v>93737.297301509971</v>
      </c>
      <c r="BT33" s="6">
        <v>93992.999753997894</v>
      </c>
      <c r="BU33" s="6">
        <v>94244.735185932848</v>
      </c>
      <c r="BV33" s="6">
        <v>94510.058128953679</v>
      </c>
      <c r="BW33" s="6">
        <v>94772.009765242794</v>
      </c>
      <c r="BX33" s="6">
        <v>95061.531619390269</v>
      </c>
      <c r="BY33" s="6">
        <v>95362.672053185815</v>
      </c>
      <c r="BZ33" s="6">
        <v>95669.75563521251</v>
      </c>
      <c r="CA33" s="6">
        <v>95968.655852258293</v>
      </c>
      <c r="CB33" s="6">
        <v>96284.676945248357</v>
      </c>
      <c r="CC33" s="6">
        <v>96605.470271976912</v>
      </c>
      <c r="CD33" s="6">
        <v>96930.794977404788</v>
      </c>
      <c r="CE33" s="7"/>
    </row>
    <row r="34" spans="1:83" x14ac:dyDescent="0.25">
      <c r="A34" s="2" t="str">
        <f>"Thuin"</f>
        <v>Thuin</v>
      </c>
      <c r="B34" s="6">
        <v>55327</v>
      </c>
      <c r="C34" s="6">
        <v>55711</v>
      </c>
      <c r="D34" s="6">
        <v>56171</v>
      </c>
      <c r="E34" s="6">
        <v>56628</v>
      </c>
      <c r="F34" s="6">
        <v>57092</v>
      </c>
      <c r="G34" s="6">
        <v>57457</v>
      </c>
      <c r="H34" s="6">
        <v>57510</v>
      </c>
      <c r="I34" s="6">
        <v>57947</v>
      </c>
      <c r="J34" s="6">
        <v>58379</v>
      </c>
      <c r="K34" s="6">
        <v>58869</v>
      </c>
      <c r="L34" s="6">
        <v>59364</v>
      </c>
      <c r="M34" s="6">
        <v>59818</v>
      </c>
      <c r="N34" s="6">
        <v>60126</v>
      </c>
      <c r="O34" s="6">
        <v>60477</v>
      </c>
      <c r="P34" s="6">
        <v>61004</v>
      </c>
      <c r="Q34" s="6">
        <v>61484</v>
      </c>
      <c r="R34" s="6">
        <v>61979</v>
      </c>
      <c r="S34" s="6">
        <v>62361</v>
      </c>
      <c r="T34" s="6">
        <v>62642</v>
      </c>
      <c r="U34" s="6">
        <v>62960</v>
      </c>
      <c r="V34" s="6">
        <v>63418</v>
      </c>
      <c r="W34" s="6">
        <v>63868</v>
      </c>
      <c r="X34" s="6">
        <v>64091</v>
      </c>
      <c r="Y34" s="6">
        <v>64412</v>
      </c>
      <c r="Z34" s="6">
        <v>64661</v>
      </c>
      <c r="AA34" s="6">
        <v>64920</v>
      </c>
      <c r="AB34" s="6">
        <v>65286</v>
      </c>
      <c r="AC34" s="6">
        <v>66154</v>
      </c>
      <c r="AD34" s="6">
        <v>66170.911974605115</v>
      </c>
      <c r="AE34" s="6">
        <v>66598.003081941744</v>
      </c>
      <c r="AF34" s="6">
        <v>67011.523883892572</v>
      </c>
      <c r="AG34" s="6">
        <v>67450.233416759889</v>
      </c>
      <c r="AH34" s="6">
        <v>67853.456077394338</v>
      </c>
      <c r="AI34" s="6">
        <v>68239.359088118857</v>
      </c>
      <c r="AJ34" s="6">
        <v>68653.062091661326</v>
      </c>
      <c r="AK34" s="6">
        <v>69072.733872851706</v>
      </c>
      <c r="AL34" s="6">
        <v>69497.517374929506</v>
      </c>
      <c r="AM34" s="6">
        <v>69922.112288038683</v>
      </c>
      <c r="AN34" s="6">
        <v>70306.20529976947</v>
      </c>
      <c r="AO34" s="6">
        <v>70712.866989874077</v>
      </c>
      <c r="AP34" s="6">
        <v>71132.031971302058</v>
      </c>
      <c r="AQ34" s="6">
        <v>71536.037475790275</v>
      </c>
      <c r="AR34" s="6">
        <v>71915.950186691582</v>
      </c>
      <c r="AS34" s="6">
        <v>72267.966253497929</v>
      </c>
      <c r="AT34" s="6">
        <v>72602.724269656435</v>
      </c>
      <c r="AU34" s="6">
        <v>72930.661315906356</v>
      </c>
      <c r="AV34" s="6">
        <v>73231.342916183959</v>
      </c>
      <c r="AW34" s="6">
        <v>73491.981146402133</v>
      </c>
      <c r="AX34" s="6">
        <v>73725.90370360107</v>
      </c>
      <c r="AY34" s="6">
        <v>73953.049178575195</v>
      </c>
      <c r="AZ34" s="6">
        <v>74163.815108348441</v>
      </c>
      <c r="BA34" s="6">
        <v>74349.66294921322</v>
      </c>
      <c r="BB34" s="6">
        <v>74519.801729407132</v>
      </c>
      <c r="BC34" s="6">
        <v>74696.015505975141</v>
      </c>
      <c r="BD34" s="6">
        <v>74858.247803192076</v>
      </c>
      <c r="BE34" s="6">
        <v>75016.998349658068</v>
      </c>
      <c r="BF34" s="6">
        <v>75174.641553054986</v>
      </c>
      <c r="BG34" s="6">
        <v>75297.470897965803</v>
      </c>
      <c r="BH34" s="6">
        <v>75421.992203548754</v>
      </c>
      <c r="BI34" s="6">
        <v>75542.572115362389</v>
      </c>
      <c r="BJ34" s="6">
        <v>75688.919784254584</v>
      </c>
      <c r="BK34" s="6">
        <v>75837.071767033965</v>
      </c>
      <c r="BL34" s="6">
        <v>75985.339349308255</v>
      </c>
      <c r="BM34" s="6">
        <v>76145.353570281703</v>
      </c>
      <c r="BN34" s="6">
        <v>76296.211026444158</v>
      </c>
      <c r="BO34" s="6">
        <v>76466.060513844714</v>
      </c>
      <c r="BP34" s="6">
        <v>76630.76995983196</v>
      </c>
      <c r="BQ34" s="6">
        <v>76802.745644592127</v>
      </c>
      <c r="BR34" s="6">
        <v>76981.099797546674</v>
      </c>
      <c r="BS34" s="6">
        <v>77135.663980474972</v>
      </c>
      <c r="BT34" s="6">
        <v>77320.005649774685</v>
      </c>
      <c r="BU34" s="6">
        <v>77518.517889449198</v>
      </c>
      <c r="BV34" s="6">
        <v>77708.467833950897</v>
      </c>
      <c r="BW34" s="6">
        <v>77911.331274683296</v>
      </c>
      <c r="BX34" s="6">
        <v>78148.084379484921</v>
      </c>
      <c r="BY34" s="6">
        <v>78390.094101360781</v>
      </c>
      <c r="BZ34" s="6">
        <v>78655.669149530542</v>
      </c>
      <c r="CA34" s="6">
        <v>78919.055014934333</v>
      </c>
      <c r="CB34" s="6">
        <v>79164.737745126724</v>
      </c>
      <c r="CC34" s="6">
        <v>79417.969090878672</v>
      </c>
      <c r="CD34" s="6">
        <v>79678.997373532824</v>
      </c>
      <c r="CE34" s="7"/>
    </row>
    <row r="35" spans="1:83" x14ac:dyDescent="0.25">
      <c r="A35" s="2" t="str">
        <f>"Tournai"</f>
        <v>Tournai</v>
      </c>
      <c r="B35" s="6">
        <v>55089</v>
      </c>
      <c r="C35" s="6">
        <v>55466</v>
      </c>
      <c r="D35" s="6">
        <v>55707</v>
      </c>
      <c r="E35" s="6">
        <v>56118</v>
      </c>
      <c r="F35" s="6">
        <v>56357</v>
      </c>
      <c r="G35" s="6">
        <v>56641</v>
      </c>
      <c r="H35" s="6">
        <v>56837</v>
      </c>
      <c r="I35" s="6">
        <v>57096</v>
      </c>
      <c r="J35" s="6">
        <v>57417</v>
      </c>
      <c r="K35" s="6">
        <v>57668</v>
      </c>
      <c r="L35" s="6">
        <v>57956</v>
      </c>
      <c r="M35" s="6">
        <v>58211</v>
      </c>
      <c r="N35" s="6">
        <v>58574</v>
      </c>
      <c r="O35" s="6">
        <v>59133</v>
      </c>
      <c r="P35" s="6">
        <v>59595</v>
      </c>
      <c r="Q35" s="6">
        <v>60017</v>
      </c>
      <c r="R35" s="6">
        <v>60476</v>
      </c>
      <c r="S35" s="6">
        <v>60990</v>
      </c>
      <c r="T35" s="6">
        <v>61581</v>
      </c>
      <c r="U35" s="6">
        <v>62270</v>
      </c>
      <c r="V35" s="6">
        <v>62632</v>
      </c>
      <c r="W35" s="6">
        <v>63036</v>
      </c>
      <c r="X35" s="6">
        <v>63324</v>
      </c>
      <c r="Y35" s="6">
        <v>63558</v>
      </c>
      <c r="Z35" s="6">
        <v>63958</v>
      </c>
      <c r="AA35" s="6">
        <v>64073</v>
      </c>
      <c r="AB35" s="6">
        <v>64495</v>
      </c>
      <c r="AC35" s="6">
        <v>65264</v>
      </c>
      <c r="AD35" s="6">
        <v>65351.132548605325</v>
      </c>
      <c r="AE35" s="6">
        <v>65768.244176602035</v>
      </c>
      <c r="AF35" s="6">
        <v>66202.996665139988</v>
      </c>
      <c r="AG35" s="6">
        <v>66640.807859843844</v>
      </c>
      <c r="AH35" s="6">
        <v>67007.228131030133</v>
      </c>
      <c r="AI35" s="6">
        <v>67345.427992408164</v>
      </c>
      <c r="AJ35" s="6">
        <v>67685.699439154676</v>
      </c>
      <c r="AK35" s="6">
        <v>68052.985687480454</v>
      </c>
      <c r="AL35" s="6">
        <v>68401.395754352678</v>
      </c>
      <c r="AM35" s="6">
        <v>68698.795538068705</v>
      </c>
      <c r="AN35" s="6">
        <v>68949.095272553488</v>
      </c>
      <c r="AO35" s="6">
        <v>69236.063890043792</v>
      </c>
      <c r="AP35" s="6">
        <v>69519.225333124225</v>
      </c>
      <c r="AQ35" s="6">
        <v>69823.195229571691</v>
      </c>
      <c r="AR35" s="6">
        <v>70092.915235022956</v>
      </c>
      <c r="AS35" s="6">
        <v>70285.188227232327</v>
      </c>
      <c r="AT35" s="6">
        <v>70495.538587131392</v>
      </c>
      <c r="AU35" s="6">
        <v>70680.753750872798</v>
      </c>
      <c r="AV35" s="6">
        <v>70824.77234498036</v>
      </c>
      <c r="AW35" s="6">
        <v>70959.222322125599</v>
      </c>
      <c r="AX35" s="6">
        <v>71060.970750436769</v>
      </c>
      <c r="AY35" s="6">
        <v>71157.550162415355</v>
      </c>
      <c r="AZ35" s="6">
        <v>71232.143446812406</v>
      </c>
      <c r="BA35" s="6">
        <v>71243.560427407385</v>
      </c>
      <c r="BB35" s="6">
        <v>71275.20130722328</v>
      </c>
      <c r="BC35" s="6">
        <v>71298.74200319231</v>
      </c>
      <c r="BD35" s="6">
        <v>71313.135551407846</v>
      </c>
      <c r="BE35" s="6">
        <v>71313.90859397137</v>
      </c>
      <c r="BF35" s="6">
        <v>71283.474904591843</v>
      </c>
      <c r="BG35" s="6">
        <v>71256.03744320586</v>
      </c>
      <c r="BH35" s="6">
        <v>71239.380531938747</v>
      </c>
      <c r="BI35" s="6">
        <v>71224.804745471134</v>
      </c>
      <c r="BJ35" s="6">
        <v>71189.729021310646</v>
      </c>
      <c r="BK35" s="6">
        <v>71170.660640449234</v>
      </c>
      <c r="BL35" s="6">
        <v>71136.222230535423</v>
      </c>
      <c r="BM35" s="6">
        <v>71119.02833990872</v>
      </c>
      <c r="BN35" s="6">
        <v>71071.379663428001</v>
      </c>
      <c r="BO35" s="6">
        <v>71020.35716356276</v>
      </c>
      <c r="BP35" s="6">
        <v>70970.759040912439</v>
      </c>
      <c r="BQ35" s="6">
        <v>70927.398997138225</v>
      </c>
      <c r="BR35" s="6">
        <v>70875.083065430445</v>
      </c>
      <c r="BS35" s="6">
        <v>70803.695922606072</v>
      </c>
      <c r="BT35" s="6">
        <v>70762.258051050827</v>
      </c>
      <c r="BU35" s="6">
        <v>70684.505808060436</v>
      </c>
      <c r="BV35" s="6">
        <v>70630.671907476382</v>
      </c>
      <c r="BW35" s="6">
        <v>70562.77425609676</v>
      </c>
      <c r="BX35" s="6">
        <v>70518.572257508305</v>
      </c>
      <c r="BY35" s="6">
        <v>70471.04020770549</v>
      </c>
      <c r="BZ35" s="6">
        <v>70466.800248318701</v>
      </c>
      <c r="CA35" s="6">
        <v>70436.645483488886</v>
      </c>
      <c r="CB35" s="6">
        <v>70397.857358936148</v>
      </c>
      <c r="CC35" s="6">
        <v>70371.913282412555</v>
      </c>
      <c r="CD35" s="6">
        <v>70355.76368281951</v>
      </c>
      <c r="CE35" s="7"/>
    </row>
    <row r="36" spans="1:83" x14ac:dyDescent="0.25">
      <c r="A36" s="2" t="str">
        <f>"Huy"</f>
        <v>Huy</v>
      </c>
      <c r="B36" s="6">
        <v>37424</v>
      </c>
      <c r="C36" s="6">
        <v>37562</v>
      </c>
      <c r="D36" s="6">
        <v>37982</v>
      </c>
      <c r="E36" s="6">
        <v>38304</v>
      </c>
      <c r="F36" s="6">
        <v>38689</v>
      </c>
      <c r="G36" s="6">
        <v>38877</v>
      </c>
      <c r="H36" s="6">
        <v>39307</v>
      </c>
      <c r="I36" s="6">
        <v>39729</v>
      </c>
      <c r="J36" s="6">
        <v>39963</v>
      </c>
      <c r="K36" s="6">
        <v>40383</v>
      </c>
      <c r="L36" s="6">
        <v>40865</v>
      </c>
      <c r="M36" s="6">
        <v>41406</v>
      </c>
      <c r="N36" s="6">
        <v>41837</v>
      </c>
      <c r="O36" s="6">
        <v>42336</v>
      </c>
      <c r="P36" s="6">
        <v>42861</v>
      </c>
      <c r="Q36" s="6">
        <v>43200</v>
      </c>
      <c r="R36" s="6">
        <v>43678</v>
      </c>
      <c r="S36" s="6">
        <v>44149</v>
      </c>
      <c r="T36" s="6">
        <v>44575</v>
      </c>
      <c r="U36" s="6">
        <v>45030</v>
      </c>
      <c r="V36" s="6">
        <v>45511</v>
      </c>
      <c r="W36" s="6">
        <v>45921</v>
      </c>
      <c r="X36" s="6">
        <v>46354</v>
      </c>
      <c r="Y36" s="6">
        <v>46679</v>
      </c>
      <c r="Z36" s="6">
        <v>46985</v>
      </c>
      <c r="AA36" s="6">
        <v>47303</v>
      </c>
      <c r="AB36" s="6">
        <v>47668</v>
      </c>
      <c r="AC36" s="6">
        <v>48712</v>
      </c>
      <c r="AD36" s="6">
        <v>48434.8119720916</v>
      </c>
      <c r="AE36" s="6">
        <v>48791.010699591614</v>
      </c>
      <c r="AF36" s="6">
        <v>49192.619608096022</v>
      </c>
      <c r="AG36" s="6">
        <v>49563.858563535352</v>
      </c>
      <c r="AH36" s="6">
        <v>49943.99202180987</v>
      </c>
      <c r="AI36" s="6">
        <v>50293.788530868034</v>
      </c>
      <c r="AJ36" s="6">
        <v>50637.473206878378</v>
      </c>
      <c r="AK36" s="6">
        <v>51019.090438120387</v>
      </c>
      <c r="AL36" s="6">
        <v>51399.446055809749</v>
      </c>
      <c r="AM36" s="6">
        <v>51763.029710542054</v>
      </c>
      <c r="AN36" s="6">
        <v>52116.375607380614</v>
      </c>
      <c r="AO36" s="6">
        <v>52463.742753192979</v>
      </c>
      <c r="AP36" s="6">
        <v>52827.205732636015</v>
      </c>
      <c r="AQ36" s="6">
        <v>53214.541944572833</v>
      </c>
      <c r="AR36" s="6">
        <v>53536.834305823941</v>
      </c>
      <c r="AS36" s="6">
        <v>53866.694435047779</v>
      </c>
      <c r="AT36" s="6">
        <v>54199.133074775695</v>
      </c>
      <c r="AU36" s="6">
        <v>54492.67895127384</v>
      </c>
      <c r="AV36" s="6">
        <v>54805.101137268153</v>
      </c>
      <c r="AW36" s="6">
        <v>55022.394910726653</v>
      </c>
      <c r="AX36" s="6">
        <v>55280.186788271865</v>
      </c>
      <c r="AY36" s="6">
        <v>55503.577128281562</v>
      </c>
      <c r="AZ36" s="6">
        <v>55704.3792826563</v>
      </c>
      <c r="BA36" s="6">
        <v>55893.695642011371</v>
      </c>
      <c r="BB36" s="6">
        <v>56023.196081536451</v>
      </c>
      <c r="BC36" s="6">
        <v>56193.136619275378</v>
      </c>
      <c r="BD36" s="6">
        <v>56332.225802364897</v>
      </c>
      <c r="BE36" s="6">
        <v>56487.326680797189</v>
      </c>
      <c r="BF36" s="6">
        <v>56628.47900086618</v>
      </c>
      <c r="BG36" s="6">
        <v>56748.702818748621</v>
      </c>
      <c r="BH36" s="6">
        <v>56896.782615055228</v>
      </c>
      <c r="BI36" s="6">
        <v>57045.49325392615</v>
      </c>
      <c r="BJ36" s="6">
        <v>57195.509424960081</v>
      </c>
      <c r="BK36" s="6">
        <v>57336.112255613261</v>
      </c>
      <c r="BL36" s="6">
        <v>57499.749271429027</v>
      </c>
      <c r="BM36" s="6">
        <v>57652.751963754985</v>
      </c>
      <c r="BN36" s="6">
        <v>57798.933902856574</v>
      </c>
      <c r="BO36" s="6">
        <v>57955.697646508612</v>
      </c>
      <c r="BP36" s="6">
        <v>58102.151123814823</v>
      </c>
      <c r="BQ36" s="6">
        <v>58269.348737117034</v>
      </c>
      <c r="BR36" s="6">
        <v>58407.945926473418</v>
      </c>
      <c r="BS36" s="6">
        <v>58581.068977659626</v>
      </c>
      <c r="BT36" s="6">
        <v>58777.20762679082</v>
      </c>
      <c r="BU36" s="6">
        <v>58953.049113280533</v>
      </c>
      <c r="BV36" s="6">
        <v>59169.304252196926</v>
      </c>
      <c r="BW36" s="6">
        <v>59350.31996973139</v>
      </c>
      <c r="BX36" s="6">
        <v>59576.831101468226</v>
      </c>
      <c r="BY36" s="6">
        <v>59807.859882628705</v>
      </c>
      <c r="BZ36" s="6">
        <v>60022.746187461489</v>
      </c>
      <c r="CA36" s="6">
        <v>60277.821212711853</v>
      </c>
      <c r="CB36" s="6">
        <v>60505.600723913187</v>
      </c>
      <c r="CC36" s="6">
        <v>60726.026780705186</v>
      </c>
      <c r="CD36" s="6">
        <v>60943.045792281802</v>
      </c>
      <c r="CE36" s="7"/>
    </row>
    <row r="37" spans="1:83" x14ac:dyDescent="0.25">
      <c r="A37" s="2" t="str">
        <f>"Liège"</f>
        <v>Liège</v>
      </c>
      <c r="B37" s="6">
        <v>256967</v>
      </c>
      <c r="C37" s="6">
        <v>258639</v>
      </c>
      <c r="D37" s="6">
        <v>260233</v>
      </c>
      <c r="E37" s="6">
        <v>260408</v>
      </c>
      <c r="F37" s="6">
        <v>259604</v>
      </c>
      <c r="G37" s="6">
        <v>259458</v>
      </c>
      <c r="H37" s="6">
        <v>259956</v>
      </c>
      <c r="I37" s="6">
        <v>261608</v>
      </c>
      <c r="J37" s="6">
        <v>262561</v>
      </c>
      <c r="K37" s="6">
        <v>262932</v>
      </c>
      <c r="L37" s="6">
        <v>264003</v>
      </c>
      <c r="M37" s="6">
        <v>266269</v>
      </c>
      <c r="N37" s="6">
        <v>267805</v>
      </c>
      <c r="O37" s="6">
        <v>270852</v>
      </c>
      <c r="P37" s="6">
        <v>272434</v>
      </c>
      <c r="Q37" s="6">
        <v>274488</v>
      </c>
      <c r="R37" s="6">
        <v>276796</v>
      </c>
      <c r="S37" s="6">
        <v>278744</v>
      </c>
      <c r="T37" s="6">
        <v>279539</v>
      </c>
      <c r="U37" s="6">
        <v>281598</v>
      </c>
      <c r="V37" s="6">
        <v>282995</v>
      </c>
      <c r="W37" s="6">
        <v>283883</v>
      </c>
      <c r="X37" s="6">
        <v>284246</v>
      </c>
      <c r="Y37" s="6">
        <v>284869</v>
      </c>
      <c r="Z37" s="6">
        <v>284982</v>
      </c>
      <c r="AA37" s="6">
        <v>285237</v>
      </c>
      <c r="AB37" s="6">
        <v>285970</v>
      </c>
      <c r="AC37" s="6">
        <v>287307</v>
      </c>
      <c r="AD37" s="6">
        <v>288464.41770856455</v>
      </c>
      <c r="AE37" s="6">
        <v>289689.45720613201</v>
      </c>
      <c r="AF37" s="6">
        <v>290873.2068184152</v>
      </c>
      <c r="AG37" s="6">
        <v>292030.56218586606</v>
      </c>
      <c r="AH37" s="6">
        <v>293099.5059071618</v>
      </c>
      <c r="AI37" s="6">
        <v>294103.01497716678</v>
      </c>
      <c r="AJ37" s="6">
        <v>295138.30757418985</v>
      </c>
      <c r="AK37" s="6">
        <v>296084.71853972884</v>
      </c>
      <c r="AL37" s="6">
        <v>297021.27925621677</v>
      </c>
      <c r="AM37" s="6">
        <v>297992.81780219573</v>
      </c>
      <c r="AN37" s="6">
        <v>298946.8791274245</v>
      </c>
      <c r="AO37" s="6">
        <v>299962.12874769955</v>
      </c>
      <c r="AP37" s="6">
        <v>300996.6236826533</v>
      </c>
      <c r="AQ37" s="6">
        <v>302091.27064354892</v>
      </c>
      <c r="AR37" s="6">
        <v>303180.10955863877</v>
      </c>
      <c r="AS37" s="6">
        <v>304261.427784728</v>
      </c>
      <c r="AT37" s="6">
        <v>305347.14671363047</v>
      </c>
      <c r="AU37" s="6">
        <v>306393.71863606002</v>
      </c>
      <c r="AV37" s="6">
        <v>307359.60084012098</v>
      </c>
      <c r="AW37" s="6">
        <v>308281.39797912451</v>
      </c>
      <c r="AX37" s="6">
        <v>309053.89594563108</v>
      </c>
      <c r="AY37" s="6">
        <v>309873.94647354889</v>
      </c>
      <c r="AZ37" s="6">
        <v>310587.97792392323</v>
      </c>
      <c r="BA37" s="6">
        <v>311260.34180465306</v>
      </c>
      <c r="BB37" s="6">
        <v>311939.58547686419</v>
      </c>
      <c r="BC37" s="6">
        <v>312549.89958217769</v>
      </c>
      <c r="BD37" s="6">
        <v>313208.14816550544</v>
      </c>
      <c r="BE37" s="6">
        <v>313806.95619880041</v>
      </c>
      <c r="BF37" s="6">
        <v>314381.90600425529</v>
      </c>
      <c r="BG37" s="6">
        <v>314969.94953626418</v>
      </c>
      <c r="BH37" s="6">
        <v>315544.2018239164</v>
      </c>
      <c r="BI37" s="6">
        <v>316126.41184895474</v>
      </c>
      <c r="BJ37" s="6">
        <v>316750.36530439387</v>
      </c>
      <c r="BK37" s="6">
        <v>317386.14419891033</v>
      </c>
      <c r="BL37" s="6">
        <v>318038.29126552009</v>
      </c>
      <c r="BM37" s="6">
        <v>318732.50818248733</v>
      </c>
      <c r="BN37" s="6">
        <v>319374.04096536239</v>
      </c>
      <c r="BO37" s="6">
        <v>320097.99769142707</v>
      </c>
      <c r="BP37" s="6">
        <v>320862.77665274491</v>
      </c>
      <c r="BQ37" s="6">
        <v>321591.78755854821</v>
      </c>
      <c r="BR37" s="6">
        <v>322395.55816807086</v>
      </c>
      <c r="BS37" s="6">
        <v>323211.38194931619</v>
      </c>
      <c r="BT37" s="6">
        <v>324029.75226885703</v>
      </c>
      <c r="BU37" s="6">
        <v>324864.05380818923</v>
      </c>
      <c r="BV37" s="6">
        <v>325689.06117899029</v>
      </c>
      <c r="BW37" s="6">
        <v>326541.81454907329</v>
      </c>
      <c r="BX37" s="6">
        <v>327439.1961052175</v>
      </c>
      <c r="BY37" s="6">
        <v>328361.51262380218</v>
      </c>
      <c r="BZ37" s="6">
        <v>329277.37480271654</v>
      </c>
      <c r="CA37" s="6">
        <v>330259.34437333792</v>
      </c>
      <c r="CB37" s="6">
        <v>331249.63082184922</v>
      </c>
      <c r="CC37" s="6">
        <v>332259.55874624237</v>
      </c>
      <c r="CD37" s="6">
        <v>333305.53358499217</v>
      </c>
      <c r="CE37" s="7"/>
    </row>
    <row r="38" spans="1:83" x14ac:dyDescent="0.25">
      <c r="A38" s="2" t="str">
        <f>"Verviers"</f>
        <v>Verviers</v>
      </c>
      <c r="B38" s="6">
        <v>97811</v>
      </c>
      <c r="C38" s="6">
        <v>98966</v>
      </c>
      <c r="D38" s="6">
        <v>99930</v>
      </c>
      <c r="E38" s="6">
        <v>100927</v>
      </c>
      <c r="F38" s="6">
        <v>101824</v>
      </c>
      <c r="G38" s="6">
        <v>102626</v>
      </c>
      <c r="H38" s="6">
        <v>103627</v>
      </c>
      <c r="I38" s="6">
        <v>104690</v>
      </c>
      <c r="J38" s="6">
        <v>105574</v>
      </c>
      <c r="K38" s="6">
        <v>106748</v>
      </c>
      <c r="L38" s="6">
        <v>107916</v>
      </c>
      <c r="M38" s="6">
        <v>109332</v>
      </c>
      <c r="N38" s="6">
        <v>110671</v>
      </c>
      <c r="O38" s="6">
        <v>111619</v>
      </c>
      <c r="P38" s="6">
        <v>112726</v>
      </c>
      <c r="Q38" s="6">
        <v>114229</v>
      </c>
      <c r="R38" s="6">
        <v>115511</v>
      </c>
      <c r="S38" s="6">
        <v>116750</v>
      </c>
      <c r="T38" s="6">
        <v>117794</v>
      </c>
      <c r="U38" s="6">
        <v>119036</v>
      </c>
      <c r="V38" s="6">
        <v>119967</v>
      </c>
      <c r="W38" s="6">
        <v>120766</v>
      </c>
      <c r="X38" s="6">
        <v>121100</v>
      </c>
      <c r="Y38" s="6">
        <v>121750</v>
      </c>
      <c r="Z38" s="6">
        <v>122343</v>
      </c>
      <c r="AA38" s="6">
        <v>122972</v>
      </c>
      <c r="AB38" s="6">
        <v>123604</v>
      </c>
      <c r="AC38" s="6">
        <v>125884</v>
      </c>
      <c r="AD38" s="6">
        <v>125370.48696894836</v>
      </c>
      <c r="AE38" s="6">
        <v>126181.41951163182</v>
      </c>
      <c r="AF38" s="6">
        <v>126959.06665963338</v>
      </c>
      <c r="AG38" s="6">
        <v>127695.90654517536</v>
      </c>
      <c r="AH38" s="6">
        <v>128356.33238240494</v>
      </c>
      <c r="AI38" s="6">
        <v>128978.5469853384</v>
      </c>
      <c r="AJ38" s="6">
        <v>129516.95621787233</v>
      </c>
      <c r="AK38" s="6">
        <v>130017.40104963415</v>
      </c>
      <c r="AL38" s="6">
        <v>130504.25842325037</v>
      </c>
      <c r="AM38" s="6">
        <v>130919.10908888307</v>
      </c>
      <c r="AN38" s="6">
        <v>131351.39219262457</v>
      </c>
      <c r="AO38" s="6">
        <v>131761.68597743718</v>
      </c>
      <c r="AP38" s="6">
        <v>132181.51197026559</v>
      </c>
      <c r="AQ38" s="6">
        <v>132592.35473215516</v>
      </c>
      <c r="AR38" s="6">
        <v>132943.83472772897</v>
      </c>
      <c r="AS38" s="6">
        <v>133329.55472770691</v>
      </c>
      <c r="AT38" s="6">
        <v>133706.69781463174</v>
      </c>
      <c r="AU38" s="6">
        <v>134074.22921815279</v>
      </c>
      <c r="AV38" s="6">
        <v>134371.96284170845</v>
      </c>
      <c r="AW38" s="6">
        <v>134600.62750315486</v>
      </c>
      <c r="AX38" s="6">
        <v>134843.19809447354</v>
      </c>
      <c r="AY38" s="6">
        <v>135095.97739561077</v>
      </c>
      <c r="AZ38" s="6">
        <v>135212.26845560267</v>
      </c>
      <c r="BA38" s="6">
        <v>135404.57201397646</v>
      </c>
      <c r="BB38" s="6">
        <v>135498.94969286272</v>
      </c>
      <c r="BC38" s="6">
        <v>135609.31577833666</v>
      </c>
      <c r="BD38" s="6">
        <v>135744.85692713209</v>
      </c>
      <c r="BE38" s="6">
        <v>135814.85650467762</v>
      </c>
      <c r="BF38" s="6">
        <v>135900.6095862939</v>
      </c>
      <c r="BG38" s="6">
        <v>135938.1861568141</v>
      </c>
      <c r="BH38" s="6">
        <v>135963.7956242346</v>
      </c>
      <c r="BI38" s="6">
        <v>135981.73990527797</v>
      </c>
      <c r="BJ38" s="6">
        <v>135994.26067086915</v>
      </c>
      <c r="BK38" s="6">
        <v>135996.06549988643</v>
      </c>
      <c r="BL38" s="6">
        <v>136010.17462511809</v>
      </c>
      <c r="BM38" s="6">
        <v>136000.83875307831</v>
      </c>
      <c r="BN38" s="6">
        <v>135978.93751267146</v>
      </c>
      <c r="BO38" s="6">
        <v>135989.1519009262</v>
      </c>
      <c r="BP38" s="6">
        <v>135995.7608547952</v>
      </c>
      <c r="BQ38" s="6">
        <v>136041.60243958421</v>
      </c>
      <c r="BR38" s="6">
        <v>136094.8023535863</v>
      </c>
      <c r="BS38" s="6">
        <v>136133.25344278925</v>
      </c>
      <c r="BT38" s="6">
        <v>136215.20490298339</v>
      </c>
      <c r="BU38" s="6">
        <v>136280.49291915895</v>
      </c>
      <c r="BV38" s="6">
        <v>136400.80429731379</v>
      </c>
      <c r="BW38" s="6">
        <v>136544.19612906594</v>
      </c>
      <c r="BX38" s="6">
        <v>136682.59605612612</v>
      </c>
      <c r="BY38" s="6">
        <v>136878.50283190707</v>
      </c>
      <c r="BZ38" s="6">
        <v>137082.2694510505</v>
      </c>
      <c r="CA38" s="6">
        <v>137306.12609545194</v>
      </c>
      <c r="CB38" s="6">
        <v>137559.76944209074</v>
      </c>
      <c r="CC38" s="6">
        <v>137777.80403067556</v>
      </c>
      <c r="CD38" s="6">
        <v>138009.78077217913</v>
      </c>
      <c r="CE38" s="7"/>
    </row>
    <row r="39" spans="1:83" x14ac:dyDescent="0.25">
      <c r="A39" s="2" t="str">
        <f>"Waremme"</f>
        <v>Waremme</v>
      </c>
      <c r="B39" s="6">
        <v>24345</v>
      </c>
      <c r="C39" s="6">
        <v>24554</v>
      </c>
      <c r="D39" s="6">
        <v>24763</v>
      </c>
      <c r="E39" s="6">
        <v>25023</v>
      </c>
      <c r="F39" s="6">
        <v>25243</v>
      </c>
      <c r="G39" s="6">
        <v>25451</v>
      </c>
      <c r="H39" s="6">
        <v>25781</v>
      </c>
      <c r="I39" s="6">
        <v>26094</v>
      </c>
      <c r="J39" s="6">
        <v>26591</v>
      </c>
      <c r="K39" s="6">
        <v>26901</v>
      </c>
      <c r="L39" s="6">
        <v>27317</v>
      </c>
      <c r="M39" s="6">
        <v>27666</v>
      </c>
      <c r="N39" s="6">
        <v>27995</v>
      </c>
      <c r="O39" s="6">
        <v>28433</v>
      </c>
      <c r="P39" s="6">
        <v>28785</v>
      </c>
      <c r="Q39" s="6">
        <v>29266</v>
      </c>
      <c r="R39" s="6">
        <v>29671</v>
      </c>
      <c r="S39" s="6">
        <v>30141</v>
      </c>
      <c r="T39" s="6">
        <v>30586</v>
      </c>
      <c r="U39" s="6">
        <v>31018</v>
      </c>
      <c r="V39" s="6">
        <v>31407</v>
      </c>
      <c r="W39" s="6">
        <v>31761</v>
      </c>
      <c r="X39" s="6">
        <v>32066</v>
      </c>
      <c r="Y39" s="6">
        <v>32291</v>
      </c>
      <c r="Z39" s="6">
        <v>32582</v>
      </c>
      <c r="AA39" s="6">
        <v>32917</v>
      </c>
      <c r="AB39" s="6">
        <v>33304</v>
      </c>
      <c r="AC39" s="6">
        <v>33924</v>
      </c>
      <c r="AD39" s="6">
        <v>34150.397380681767</v>
      </c>
      <c r="AE39" s="6">
        <v>34541.639296584937</v>
      </c>
      <c r="AF39" s="6">
        <v>34986.976976856051</v>
      </c>
      <c r="AG39" s="6">
        <v>35422.544779820688</v>
      </c>
      <c r="AH39" s="6">
        <v>35815.261483571201</v>
      </c>
      <c r="AI39" s="6">
        <v>36232.309809250866</v>
      </c>
      <c r="AJ39" s="6">
        <v>36640.618314540829</v>
      </c>
      <c r="AK39" s="6">
        <v>37102.583897634933</v>
      </c>
      <c r="AL39" s="6">
        <v>37561.853984501824</v>
      </c>
      <c r="AM39" s="6">
        <v>37992.002583315756</v>
      </c>
      <c r="AN39" s="6">
        <v>38433.010885512689</v>
      </c>
      <c r="AO39" s="6">
        <v>38828.489121856866</v>
      </c>
      <c r="AP39" s="6">
        <v>39265.101035272703</v>
      </c>
      <c r="AQ39" s="6">
        <v>39721.073393644197</v>
      </c>
      <c r="AR39" s="6">
        <v>40150.139384397735</v>
      </c>
      <c r="AS39" s="6">
        <v>40580.74251693039</v>
      </c>
      <c r="AT39" s="6">
        <v>40951.189314022078</v>
      </c>
      <c r="AU39" s="6">
        <v>41350.043445616611</v>
      </c>
      <c r="AV39" s="6">
        <v>41751.393355272026</v>
      </c>
      <c r="AW39" s="6">
        <v>42138.409032418931</v>
      </c>
      <c r="AX39" s="6">
        <v>42489.658040064423</v>
      </c>
      <c r="AY39" s="6">
        <v>42818.591575658487</v>
      </c>
      <c r="AZ39" s="6">
        <v>43145.2430353214</v>
      </c>
      <c r="BA39" s="6">
        <v>43445.177848676394</v>
      </c>
      <c r="BB39" s="6">
        <v>43729.279872769897</v>
      </c>
      <c r="BC39" s="6">
        <v>44000.258995033626</v>
      </c>
      <c r="BD39" s="6">
        <v>44263.778054242182</v>
      </c>
      <c r="BE39" s="6">
        <v>44555.097861349059</v>
      </c>
      <c r="BF39" s="6">
        <v>44826.807026974668</v>
      </c>
      <c r="BG39" s="6">
        <v>45090.148968784488</v>
      </c>
      <c r="BH39" s="6">
        <v>45359.154650314624</v>
      </c>
      <c r="BI39" s="6">
        <v>45614.285488237067</v>
      </c>
      <c r="BJ39" s="6">
        <v>45888.220084723798</v>
      </c>
      <c r="BK39" s="6">
        <v>46153.395236798831</v>
      </c>
      <c r="BL39" s="6">
        <v>46421.333659020784</v>
      </c>
      <c r="BM39" s="6">
        <v>46715.534204497242</v>
      </c>
      <c r="BN39" s="6">
        <v>47024.219547172012</v>
      </c>
      <c r="BO39" s="6">
        <v>47324.173326129952</v>
      </c>
      <c r="BP39" s="6">
        <v>47646.826700089441</v>
      </c>
      <c r="BQ39" s="6">
        <v>47956.025149966423</v>
      </c>
      <c r="BR39" s="6">
        <v>48269.590754945719</v>
      </c>
      <c r="BS39" s="6">
        <v>48621.641482863793</v>
      </c>
      <c r="BT39" s="6">
        <v>48938.938472159789</v>
      </c>
      <c r="BU39" s="6">
        <v>49269.468116959935</v>
      </c>
      <c r="BV39" s="6">
        <v>49588.698201131228</v>
      </c>
      <c r="BW39" s="6">
        <v>49915.777139009399</v>
      </c>
      <c r="BX39" s="6">
        <v>50300.009916186158</v>
      </c>
      <c r="BY39" s="6">
        <v>50667.271342941051</v>
      </c>
      <c r="BZ39" s="6">
        <v>51056.834357047323</v>
      </c>
      <c r="CA39" s="6">
        <v>51439.222490218795</v>
      </c>
      <c r="CB39" s="6">
        <v>51828.941921161619</v>
      </c>
      <c r="CC39" s="6">
        <v>52233.751909730214</v>
      </c>
      <c r="CD39" s="6">
        <v>52632.651870018613</v>
      </c>
      <c r="CE39" s="7"/>
    </row>
    <row r="40" spans="1:83" x14ac:dyDescent="0.25">
      <c r="A40" s="2" t="str">
        <f>"Arlon"</f>
        <v>Arlon</v>
      </c>
      <c r="B40" s="6">
        <v>19165</v>
      </c>
      <c r="C40" s="6">
        <v>19313</v>
      </c>
      <c r="D40" s="6">
        <v>19504</v>
      </c>
      <c r="E40" s="6">
        <v>19692</v>
      </c>
      <c r="F40" s="6">
        <v>19948</v>
      </c>
      <c r="G40" s="6">
        <v>20198</v>
      </c>
      <c r="H40" s="6">
        <v>20379</v>
      </c>
      <c r="I40" s="6">
        <v>20564</v>
      </c>
      <c r="J40" s="6">
        <v>20820</v>
      </c>
      <c r="K40" s="6">
        <v>21074</v>
      </c>
      <c r="L40" s="6">
        <v>21346</v>
      </c>
      <c r="M40" s="6">
        <v>21615</v>
      </c>
      <c r="N40" s="6">
        <v>21859</v>
      </c>
      <c r="O40" s="6">
        <v>22136</v>
      </c>
      <c r="P40" s="6">
        <v>22435</v>
      </c>
      <c r="Q40" s="6">
        <v>22816</v>
      </c>
      <c r="R40" s="6">
        <v>23135</v>
      </c>
      <c r="S40" s="6">
        <v>23563</v>
      </c>
      <c r="T40" s="6">
        <v>24080</v>
      </c>
      <c r="U40" s="6">
        <v>24301</v>
      </c>
      <c r="V40" s="6">
        <v>24628</v>
      </c>
      <c r="W40" s="6">
        <v>25012</v>
      </c>
      <c r="X40" s="6">
        <v>25249</v>
      </c>
      <c r="Y40" s="6">
        <v>25510</v>
      </c>
      <c r="Z40" s="6">
        <v>25660</v>
      </c>
      <c r="AA40" s="6">
        <v>25947</v>
      </c>
      <c r="AB40" s="6">
        <v>26264</v>
      </c>
      <c r="AC40" s="6">
        <v>26724</v>
      </c>
      <c r="AD40" s="6">
        <v>26883.686584983858</v>
      </c>
      <c r="AE40" s="6">
        <v>27126.618232356384</v>
      </c>
      <c r="AF40" s="6">
        <v>27392.291080260504</v>
      </c>
      <c r="AG40" s="6">
        <v>27617.183751169647</v>
      </c>
      <c r="AH40" s="6">
        <v>27851.469305437247</v>
      </c>
      <c r="AI40" s="6">
        <v>28047.048841753924</v>
      </c>
      <c r="AJ40" s="6">
        <v>28196.851082935485</v>
      </c>
      <c r="AK40" s="6">
        <v>28356.158628054018</v>
      </c>
      <c r="AL40" s="6">
        <v>28497.855678607979</v>
      </c>
      <c r="AM40" s="6">
        <v>28646.238563972012</v>
      </c>
      <c r="AN40" s="6">
        <v>28792.065446923687</v>
      </c>
      <c r="AO40" s="6">
        <v>28923.54625738116</v>
      </c>
      <c r="AP40" s="6">
        <v>29050.053811479265</v>
      </c>
      <c r="AQ40" s="6">
        <v>29197.911713467693</v>
      </c>
      <c r="AR40" s="6">
        <v>29339.800710267547</v>
      </c>
      <c r="AS40" s="6">
        <v>29489.391609476414</v>
      </c>
      <c r="AT40" s="6">
        <v>29634.399180626184</v>
      </c>
      <c r="AU40" s="6">
        <v>29770.681125064868</v>
      </c>
      <c r="AV40" s="6">
        <v>29896.262004710257</v>
      </c>
      <c r="AW40" s="6">
        <v>30005.924532120247</v>
      </c>
      <c r="AX40" s="6">
        <v>30133.197794134063</v>
      </c>
      <c r="AY40" s="6">
        <v>30237.053927481407</v>
      </c>
      <c r="AZ40" s="6">
        <v>30317.15839736411</v>
      </c>
      <c r="BA40" s="6">
        <v>30396.578817825917</v>
      </c>
      <c r="BB40" s="6">
        <v>30456.147016641185</v>
      </c>
      <c r="BC40" s="6">
        <v>30530.004225406123</v>
      </c>
      <c r="BD40" s="6">
        <v>30606.121465960667</v>
      </c>
      <c r="BE40" s="6">
        <v>30672.754332760276</v>
      </c>
      <c r="BF40" s="6">
        <v>30730.119564386365</v>
      </c>
      <c r="BG40" s="6">
        <v>30795.653656865623</v>
      </c>
      <c r="BH40" s="6">
        <v>30857.577003037986</v>
      </c>
      <c r="BI40" s="6">
        <v>30919.250714662325</v>
      </c>
      <c r="BJ40" s="6">
        <v>30970.350446122975</v>
      </c>
      <c r="BK40" s="6">
        <v>31015.544131156446</v>
      </c>
      <c r="BL40" s="6">
        <v>31074.917974575073</v>
      </c>
      <c r="BM40" s="6">
        <v>31140.952669277925</v>
      </c>
      <c r="BN40" s="6">
        <v>31203.952972005103</v>
      </c>
      <c r="BO40" s="6">
        <v>31261.662030075113</v>
      </c>
      <c r="BP40" s="6">
        <v>31325.614743393096</v>
      </c>
      <c r="BQ40" s="6">
        <v>31395.803651466871</v>
      </c>
      <c r="BR40" s="6">
        <v>31459.776198702177</v>
      </c>
      <c r="BS40" s="6">
        <v>31522.967433470119</v>
      </c>
      <c r="BT40" s="6">
        <v>31585.880422139358</v>
      </c>
      <c r="BU40" s="6">
        <v>31642.863139526005</v>
      </c>
      <c r="BV40" s="6">
        <v>31699.676162870535</v>
      </c>
      <c r="BW40" s="6">
        <v>31746.651556956869</v>
      </c>
      <c r="BX40" s="6">
        <v>31804.073545213978</v>
      </c>
      <c r="BY40" s="6">
        <v>31855.448612992164</v>
      </c>
      <c r="BZ40" s="6">
        <v>31910.475906866784</v>
      </c>
      <c r="CA40" s="6">
        <v>31962.979450344312</v>
      </c>
      <c r="CB40" s="6">
        <v>32019.249778884572</v>
      </c>
      <c r="CC40" s="6">
        <v>32082.472790307907</v>
      </c>
      <c r="CD40" s="6">
        <v>32148.73142240788</v>
      </c>
      <c r="CE40" s="7"/>
    </row>
    <row r="41" spans="1:83" x14ac:dyDescent="0.25">
      <c r="A41" s="2" t="str">
        <f>"Bastogne"</f>
        <v>Bastogne</v>
      </c>
      <c r="B41" s="6">
        <v>13460</v>
      </c>
      <c r="C41" s="6">
        <v>13661</v>
      </c>
      <c r="D41" s="6">
        <v>13918</v>
      </c>
      <c r="E41" s="6">
        <v>14054</v>
      </c>
      <c r="F41" s="6">
        <v>14297</v>
      </c>
      <c r="G41" s="6">
        <v>14420</v>
      </c>
      <c r="H41" s="6">
        <v>14632</v>
      </c>
      <c r="I41" s="6">
        <v>14860</v>
      </c>
      <c r="J41" s="6">
        <v>15064</v>
      </c>
      <c r="K41" s="6">
        <v>15231</v>
      </c>
      <c r="L41" s="6">
        <v>15499</v>
      </c>
      <c r="M41" s="6">
        <v>15749</v>
      </c>
      <c r="N41" s="6">
        <v>15972</v>
      </c>
      <c r="O41" s="6">
        <v>16183</v>
      </c>
      <c r="P41" s="6">
        <v>16416</v>
      </c>
      <c r="Q41" s="6">
        <v>16597</v>
      </c>
      <c r="R41" s="6">
        <v>16938</v>
      </c>
      <c r="S41" s="6">
        <v>17218</v>
      </c>
      <c r="T41" s="6">
        <v>17519</v>
      </c>
      <c r="U41" s="6">
        <v>17807</v>
      </c>
      <c r="V41" s="6">
        <v>17982</v>
      </c>
      <c r="W41" s="6">
        <v>18203</v>
      </c>
      <c r="X41" s="6">
        <v>18427</v>
      </c>
      <c r="Y41" s="6">
        <v>18577</v>
      </c>
      <c r="Z41" s="6">
        <v>18840</v>
      </c>
      <c r="AA41" s="6">
        <v>19075</v>
      </c>
      <c r="AB41" s="6">
        <v>19403</v>
      </c>
      <c r="AC41" s="6">
        <v>19763</v>
      </c>
      <c r="AD41" s="6">
        <v>19971.146954822747</v>
      </c>
      <c r="AE41" s="6">
        <v>20254.003205351713</v>
      </c>
      <c r="AF41" s="6">
        <v>20513.681751905286</v>
      </c>
      <c r="AG41" s="6">
        <v>20791.885330857775</v>
      </c>
      <c r="AH41" s="6">
        <v>21059.696110952224</v>
      </c>
      <c r="AI41" s="6">
        <v>21313.609181952517</v>
      </c>
      <c r="AJ41" s="6">
        <v>21580.837373418068</v>
      </c>
      <c r="AK41" s="6">
        <v>21821.4819402701</v>
      </c>
      <c r="AL41" s="6">
        <v>22061.835752307583</v>
      </c>
      <c r="AM41" s="6">
        <v>22310.205497228228</v>
      </c>
      <c r="AN41" s="6">
        <v>22551.332315048556</v>
      </c>
      <c r="AO41" s="6">
        <v>22807.862266904744</v>
      </c>
      <c r="AP41" s="6">
        <v>23043.15529001323</v>
      </c>
      <c r="AQ41" s="6">
        <v>23282.152875573374</v>
      </c>
      <c r="AR41" s="6">
        <v>23535.835380233046</v>
      </c>
      <c r="AS41" s="6">
        <v>23786.377729572312</v>
      </c>
      <c r="AT41" s="6">
        <v>24050.845428091223</v>
      </c>
      <c r="AU41" s="6">
        <v>24305.823734041143</v>
      </c>
      <c r="AV41" s="6">
        <v>24548.08846355939</v>
      </c>
      <c r="AW41" s="6">
        <v>24807.081385195394</v>
      </c>
      <c r="AX41" s="6">
        <v>25041.456431575803</v>
      </c>
      <c r="AY41" s="6">
        <v>25287.490141617127</v>
      </c>
      <c r="AZ41" s="6">
        <v>25524.39391448439</v>
      </c>
      <c r="BA41" s="6">
        <v>25739.681648720238</v>
      </c>
      <c r="BB41" s="6">
        <v>25953.523737253479</v>
      </c>
      <c r="BC41" s="6">
        <v>26166.785232596707</v>
      </c>
      <c r="BD41" s="6">
        <v>26381.644615586272</v>
      </c>
      <c r="BE41" s="6">
        <v>26595.246400546246</v>
      </c>
      <c r="BF41" s="6">
        <v>26799.144447844046</v>
      </c>
      <c r="BG41" s="6">
        <v>26991.807377590798</v>
      </c>
      <c r="BH41" s="6">
        <v>27193.972136156837</v>
      </c>
      <c r="BI41" s="6">
        <v>27392.155410893283</v>
      </c>
      <c r="BJ41" s="6">
        <v>27593.294822445325</v>
      </c>
      <c r="BK41" s="6">
        <v>27796.066996097688</v>
      </c>
      <c r="BL41" s="6">
        <v>27993.982631068502</v>
      </c>
      <c r="BM41" s="6">
        <v>28192.923089310061</v>
      </c>
      <c r="BN41" s="6">
        <v>28377.804466007823</v>
      </c>
      <c r="BO41" s="6">
        <v>28578.359502482486</v>
      </c>
      <c r="BP41" s="6">
        <v>28769.243167351251</v>
      </c>
      <c r="BQ41" s="6">
        <v>28966.878788080285</v>
      </c>
      <c r="BR41" s="6">
        <v>29169.896580396442</v>
      </c>
      <c r="BS41" s="6">
        <v>29384.421769431872</v>
      </c>
      <c r="BT41" s="6">
        <v>29594.737116409655</v>
      </c>
      <c r="BU41" s="6">
        <v>29806.554188444523</v>
      </c>
      <c r="BV41" s="6">
        <v>30015.116143994048</v>
      </c>
      <c r="BW41" s="6">
        <v>30231.396243573356</v>
      </c>
      <c r="BX41" s="6">
        <v>30458.556174438934</v>
      </c>
      <c r="BY41" s="6">
        <v>30680.657021026698</v>
      </c>
      <c r="BZ41" s="6">
        <v>30913.060506272141</v>
      </c>
      <c r="CA41" s="6">
        <v>31144.44954261469</v>
      </c>
      <c r="CB41" s="6">
        <v>31367.369090683602</v>
      </c>
      <c r="CC41" s="6">
        <v>31606.188659634652</v>
      </c>
      <c r="CD41" s="6">
        <v>31831.81752212378</v>
      </c>
      <c r="CE41" s="7"/>
    </row>
    <row r="42" spans="1:83" x14ac:dyDescent="0.25">
      <c r="A42" s="2" t="str">
        <f>"Marche-en-Famenne"</f>
        <v>Marche-en-Famenne</v>
      </c>
      <c r="B42" s="6">
        <v>16973</v>
      </c>
      <c r="C42" s="6">
        <v>17158</v>
      </c>
      <c r="D42" s="6">
        <v>17446</v>
      </c>
      <c r="E42" s="6">
        <v>17676</v>
      </c>
      <c r="F42" s="6">
        <v>18084</v>
      </c>
      <c r="G42" s="6">
        <v>18422</v>
      </c>
      <c r="H42" s="6">
        <v>18734</v>
      </c>
      <c r="I42" s="6">
        <v>18986</v>
      </c>
      <c r="J42" s="6">
        <v>19293</v>
      </c>
      <c r="K42" s="6">
        <v>19571</v>
      </c>
      <c r="L42" s="6">
        <v>19910</v>
      </c>
      <c r="M42" s="6">
        <v>20116</v>
      </c>
      <c r="N42" s="6">
        <v>20508</v>
      </c>
      <c r="O42" s="6">
        <v>20829</v>
      </c>
      <c r="P42" s="6">
        <v>21044</v>
      </c>
      <c r="Q42" s="6">
        <v>21440</v>
      </c>
      <c r="R42" s="6">
        <v>21698</v>
      </c>
      <c r="S42" s="6">
        <v>22098</v>
      </c>
      <c r="T42" s="6">
        <v>22357</v>
      </c>
      <c r="U42" s="6">
        <v>22578</v>
      </c>
      <c r="V42" s="6">
        <v>22892</v>
      </c>
      <c r="W42" s="6">
        <v>23147</v>
      </c>
      <c r="X42" s="6">
        <v>23249</v>
      </c>
      <c r="Y42" s="6">
        <v>23390</v>
      </c>
      <c r="Z42" s="6">
        <v>23604</v>
      </c>
      <c r="AA42" s="6">
        <v>23758</v>
      </c>
      <c r="AB42" s="6">
        <v>23944</v>
      </c>
      <c r="AC42" s="6">
        <v>24764</v>
      </c>
      <c r="AD42" s="6">
        <v>24457.44037494751</v>
      </c>
      <c r="AE42" s="6">
        <v>24685.530379636864</v>
      </c>
      <c r="AF42" s="6">
        <v>24899.365783874608</v>
      </c>
      <c r="AG42" s="6">
        <v>25111.173642081212</v>
      </c>
      <c r="AH42" s="6">
        <v>25318.563081685421</v>
      </c>
      <c r="AI42" s="6">
        <v>25524.673480782469</v>
      </c>
      <c r="AJ42" s="6">
        <v>25700.558506057176</v>
      </c>
      <c r="AK42" s="6">
        <v>25905.64507496126</v>
      </c>
      <c r="AL42" s="6">
        <v>26093.274510674768</v>
      </c>
      <c r="AM42" s="6">
        <v>26266.367353502272</v>
      </c>
      <c r="AN42" s="6">
        <v>26450.719212447999</v>
      </c>
      <c r="AO42" s="6">
        <v>26610.142493978004</v>
      </c>
      <c r="AP42" s="6">
        <v>26783.344572942045</v>
      </c>
      <c r="AQ42" s="6">
        <v>26942.36098989856</v>
      </c>
      <c r="AR42" s="6">
        <v>27097.504619668623</v>
      </c>
      <c r="AS42" s="6">
        <v>27263.78634782353</v>
      </c>
      <c r="AT42" s="6">
        <v>27421.406446342022</v>
      </c>
      <c r="AU42" s="6">
        <v>27561.711114922444</v>
      </c>
      <c r="AV42" s="6">
        <v>27670.457992332224</v>
      </c>
      <c r="AW42" s="6">
        <v>27770.323388637509</v>
      </c>
      <c r="AX42" s="6">
        <v>27864.698548043219</v>
      </c>
      <c r="AY42" s="6">
        <v>27921.361123693619</v>
      </c>
      <c r="AZ42" s="6">
        <v>27977.797961562115</v>
      </c>
      <c r="BA42" s="6">
        <v>28013.190128966082</v>
      </c>
      <c r="BB42" s="6">
        <v>28048.308101714138</v>
      </c>
      <c r="BC42" s="6">
        <v>28087.108737798022</v>
      </c>
      <c r="BD42" s="6">
        <v>28112.40133165539</v>
      </c>
      <c r="BE42" s="6">
        <v>28136.204818005368</v>
      </c>
      <c r="BF42" s="6">
        <v>28134.09526644287</v>
      </c>
      <c r="BG42" s="6">
        <v>28139.399036622875</v>
      </c>
      <c r="BH42" s="6">
        <v>28136.057966703083</v>
      </c>
      <c r="BI42" s="6">
        <v>28118.169164749917</v>
      </c>
      <c r="BJ42" s="6">
        <v>28097.101908498851</v>
      </c>
      <c r="BK42" s="6">
        <v>28072.743620112546</v>
      </c>
      <c r="BL42" s="6">
        <v>28056.229334638239</v>
      </c>
      <c r="BM42" s="6">
        <v>28039.396783410455</v>
      </c>
      <c r="BN42" s="6">
        <v>27994.712456356763</v>
      </c>
      <c r="BO42" s="6">
        <v>27954.611532073101</v>
      </c>
      <c r="BP42" s="6">
        <v>27905.666583726674</v>
      </c>
      <c r="BQ42" s="6">
        <v>27859.512633446844</v>
      </c>
      <c r="BR42" s="6">
        <v>27801.67026525137</v>
      </c>
      <c r="BS42" s="6">
        <v>27747.620455858705</v>
      </c>
      <c r="BT42" s="6">
        <v>27700.058120283738</v>
      </c>
      <c r="BU42" s="6">
        <v>27653.544352030105</v>
      </c>
      <c r="BV42" s="6">
        <v>27596.324979132412</v>
      </c>
      <c r="BW42" s="6">
        <v>27546.782399795222</v>
      </c>
      <c r="BX42" s="6">
        <v>27495.227267850762</v>
      </c>
      <c r="BY42" s="6">
        <v>27455.175914983472</v>
      </c>
      <c r="BZ42" s="6">
        <v>27410.075964200529</v>
      </c>
      <c r="CA42" s="6">
        <v>27370.005957465164</v>
      </c>
      <c r="CB42" s="6">
        <v>27326.197596628535</v>
      </c>
      <c r="CC42" s="6">
        <v>27286.289101424998</v>
      </c>
      <c r="CD42" s="6">
        <v>27234.537822911807</v>
      </c>
      <c r="CE42" s="7"/>
    </row>
    <row r="43" spans="1:83" x14ac:dyDescent="0.25">
      <c r="A43" s="2" t="str">
        <f>"Neufchâteau"</f>
        <v>Neufchâteau</v>
      </c>
      <c r="B43" s="6">
        <v>19594</v>
      </c>
      <c r="C43" s="6">
        <v>19787</v>
      </c>
      <c r="D43" s="6">
        <v>20027</v>
      </c>
      <c r="E43" s="6">
        <v>20231</v>
      </c>
      <c r="F43" s="6">
        <v>20478</v>
      </c>
      <c r="G43" s="6">
        <v>20689</v>
      </c>
      <c r="H43" s="6">
        <v>20854</v>
      </c>
      <c r="I43" s="6">
        <v>21041</v>
      </c>
      <c r="J43" s="6">
        <v>21230</v>
      </c>
      <c r="K43" s="6">
        <v>21452</v>
      </c>
      <c r="L43" s="6">
        <v>21628</v>
      </c>
      <c r="M43" s="6">
        <v>21908</v>
      </c>
      <c r="N43" s="6">
        <v>22169</v>
      </c>
      <c r="O43" s="6">
        <v>22485</v>
      </c>
      <c r="P43" s="6">
        <v>22892</v>
      </c>
      <c r="Q43" s="6">
        <v>23177</v>
      </c>
      <c r="R43" s="6">
        <v>23471</v>
      </c>
      <c r="S43" s="6">
        <v>23854</v>
      </c>
      <c r="T43" s="6">
        <v>24231</v>
      </c>
      <c r="U43" s="6">
        <v>24607</v>
      </c>
      <c r="V43" s="6">
        <v>24825</v>
      </c>
      <c r="W43" s="6">
        <v>25096</v>
      </c>
      <c r="X43" s="6">
        <v>25324</v>
      </c>
      <c r="Y43" s="6">
        <v>25522</v>
      </c>
      <c r="Z43" s="6">
        <v>25769</v>
      </c>
      <c r="AA43" s="6">
        <v>25969</v>
      </c>
      <c r="AB43" s="6">
        <v>26260</v>
      </c>
      <c r="AC43" s="6">
        <v>26719</v>
      </c>
      <c r="AD43" s="6">
        <v>26780.641492944429</v>
      </c>
      <c r="AE43" s="6">
        <v>26986.227165782126</v>
      </c>
      <c r="AF43" s="6">
        <v>27233.171071181685</v>
      </c>
      <c r="AG43" s="6">
        <v>27463.851721855346</v>
      </c>
      <c r="AH43" s="6">
        <v>27703.806146786173</v>
      </c>
      <c r="AI43" s="6">
        <v>27932.376046412177</v>
      </c>
      <c r="AJ43" s="6">
        <v>28166.552870969677</v>
      </c>
      <c r="AK43" s="6">
        <v>28415.888557162703</v>
      </c>
      <c r="AL43" s="6">
        <v>28683.003197688231</v>
      </c>
      <c r="AM43" s="6">
        <v>28921.308306367009</v>
      </c>
      <c r="AN43" s="6">
        <v>29158.893081851227</v>
      </c>
      <c r="AO43" s="6">
        <v>29414.610531435475</v>
      </c>
      <c r="AP43" s="6">
        <v>29659.116579329311</v>
      </c>
      <c r="AQ43" s="6">
        <v>29932.135234690424</v>
      </c>
      <c r="AR43" s="6">
        <v>30202.519129796721</v>
      </c>
      <c r="AS43" s="6">
        <v>30477.384287994049</v>
      </c>
      <c r="AT43" s="6">
        <v>30724.529337617081</v>
      </c>
      <c r="AU43" s="6">
        <v>30961.925115831764</v>
      </c>
      <c r="AV43" s="6">
        <v>31180.031904047366</v>
      </c>
      <c r="AW43" s="6">
        <v>31426.317842716802</v>
      </c>
      <c r="AX43" s="6">
        <v>31654.585960078213</v>
      </c>
      <c r="AY43" s="6">
        <v>31859.960345773223</v>
      </c>
      <c r="AZ43" s="6">
        <v>32051.682613880828</v>
      </c>
      <c r="BA43" s="6">
        <v>32219.352088241569</v>
      </c>
      <c r="BB43" s="6">
        <v>32383.274324415026</v>
      </c>
      <c r="BC43" s="6">
        <v>32568.596446379539</v>
      </c>
      <c r="BD43" s="6">
        <v>32759.849385608853</v>
      </c>
      <c r="BE43" s="6">
        <v>32932.55870155165</v>
      </c>
      <c r="BF43" s="6">
        <v>33108.734552105569</v>
      </c>
      <c r="BG43" s="6">
        <v>33286.977836157588</v>
      </c>
      <c r="BH43" s="6">
        <v>33456.108616841899</v>
      </c>
      <c r="BI43" s="6">
        <v>33648.832635742379</v>
      </c>
      <c r="BJ43" s="6">
        <v>33825.365092419859</v>
      </c>
      <c r="BK43" s="6">
        <v>34010.196734554062</v>
      </c>
      <c r="BL43" s="6">
        <v>34215.84802374561</v>
      </c>
      <c r="BM43" s="6">
        <v>34415.76889728348</v>
      </c>
      <c r="BN43" s="6">
        <v>34613.959713490956</v>
      </c>
      <c r="BO43" s="6">
        <v>34822.421445137952</v>
      </c>
      <c r="BP43" s="6">
        <v>35012.888052373848</v>
      </c>
      <c r="BQ43" s="6">
        <v>35240.19306374884</v>
      </c>
      <c r="BR43" s="6">
        <v>35452.52505578741</v>
      </c>
      <c r="BS43" s="6">
        <v>35654.702934018467</v>
      </c>
      <c r="BT43" s="6">
        <v>35890.816662601792</v>
      </c>
      <c r="BU43" s="6">
        <v>36088.782361947146</v>
      </c>
      <c r="BV43" s="6">
        <v>36299.545213415455</v>
      </c>
      <c r="BW43" s="6">
        <v>36496.200959048758</v>
      </c>
      <c r="BX43" s="6">
        <v>36715.458409740473</v>
      </c>
      <c r="BY43" s="6">
        <v>36943.620267513965</v>
      </c>
      <c r="BZ43" s="6">
        <v>37182.575182840985</v>
      </c>
      <c r="CA43" s="6">
        <v>37402.300872816093</v>
      </c>
      <c r="CB43" s="6">
        <v>37616.247160610736</v>
      </c>
      <c r="CC43" s="6">
        <v>37840.518620329356</v>
      </c>
      <c r="CD43" s="6">
        <v>38070.494004836655</v>
      </c>
      <c r="CE43" s="7"/>
    </row>
    <row r="44" spans="1:83" x14ac:dyDescent="0.25">
      <c r="A44" s="2" t="str">
        <f>"Virton"</f>
        <v>Virton</v>
      </c>
      <c r="B44" s="6">
        <v>17184</v>
      </c>
      <c r="C44" s="6">
        <v>17429</v>
      </c>
      <c r="D44" s="6">
        <v>17600</v>
      </c>
      <c r="E44" s="6">
        <v>17845</v>
      </c>
      <c r="F44" s="6">
        <v>18118</v>
      </c>
      <c r="G44" s="6">
        <v>18214</v>
      </c>
      <c r="H44" s="6">
        <v>18359</v>
      </c>
      <c r="I44" s="6">
        <v>18528</v>
      </c>
      <c r="J44" s="6">
        <v>18696</v>
      </c>
      <c r="K44" s="6">
        <v>18902</v>
      </c>
      <c r="L44" s="6">
        <v>19091</v>
      </c>
      <c r="M44" s="6">
        <v>19318</v>
      </c>
      <c r="N44" s="6">
        <v>19571</v>
      </c>
      <c r="O44" s="6">
        <v>19818</v>
      </c>
      <c r="P44" s="6">
        <v>19987</v>
      </c>
      <c r="Q44" s="6">
        <v>20181</v>
      </c>
      <c r="R44" s="6">
        <v>20428</v>
      </c>
      <c r="S44" s="6">
        <v>20666</v>
      </c>
      <c r="T44" s="6">
        <v>20826</v>
      </c>
      <c r="U44" s="6">
        <v>21081</v>
      </c>
      <c r="V44" s="6">
        <v>21162</v>
      </c>
      <c r="W44" s="6">
        <v>21412</v>
      </c>
      <c r="X44" s="6">
        <v>21584</v>
      </c>
      <c r="Y44" s="6">
        <v>21651</v>
      </c>
      <c r="Z44" s="6">
        <v>21834</v>
      </c>
      <c r="AA44" s="6">
        <v>21993</v>
      </c>
      <c r="AB44" s="6">
        <v>22095</v>
      </c>
      <c r="AC44" s="6">
        <v>22544</v>
      </c>
      <c r="AD44" s="6">
        <v>22437.253969486541</v>
      </c>
      <c r="AE44" s="6">
        <v>22580.548888792175</v>
      </c>
      <c r="AF44" s="6">
        <v>22740.612749317697</v>
      </c>
      <c r="AG44" s="6">
        <v>22917.593053392273</v>
      </c>
      <c r="AH44" s="6">
        <v>23087.92323352641</v>
      </c>
      <c r="AI44" s="6">
        <v>23245.866285638698</v>
      </c>
      <c r="AJ44" s="6">
        <v>23398.647877789401</v>
      </c>
      <c r="AK44" s="6">
        <v>23582.071384895364</v>
      </c>
      <c r="AL44" s="6">
        <v>23775.428829622673</v>
      </c>
      <c r="AM44" s="6">
        <v>23965.199881816952</v>
      </c>
      <c r="AN44" s="6">
        <v>24131.558340644988</v>
      </c>
      <c r="AO44" s="6">
        <v>24300.075078476711</v>
      </c>
      <c r="AP44" s="6">
        <v>24504.962797161628</v>
      </c>
      <c r="AQ44" s="6">
        <v>24676.15514232537</v>
      </c>
      <c r="AR44" s="6">
        <v>24855.747273071662</v>
      </c>
      <c r="AS44" s="6">
        <v>25003.952818920821</v>
      </c>
      <c r="AT44" s="6">
        <v>25133.529077975389</v>
      </c>
      <c r="AU44" s="6">
        <v>25288.152182498252</v>
      </c>
      <c r="AV44" s="6">
        <v>25413.268799384314</v>
      </c>
      <c r="AW44" s="6">
        <v>25530.971618708485</v>
      </c>
      <c r="AX44" s="6">
        <v>25617.887819289819</v>
      </c>
      <c r="AY44" s="6">
        <v>25710.851612117833</v>
      </c>
      <c r="AZ44" s="6">
        <v>25813.081758409106</v>
      </c>
      <c r="BA44" s="6">
        <v>25879.431121412592</v>
      </c>
      <c r="BB44" s="6">
        <v>25941.653659511125</v>
      </c>
      <c r="BC44" s="6">
        <v>25985.871051748807</v>
      </c>
      <c r="BD44" s="6">
        <v>26041.321655038188</v>
      </c>
      <c r="BE44" s="6">
        <v>26118.739133520838</v>
      </c>
      <c r="BF44" s="6">
        <v>26176.607866693281</v>
      </c>
      <c r="BG44" s="6">
        <v>26220.302641938048</v>
      </c>
      <c r="BH44" s="6">
        <v>26267.839925860619</v>
      </c>
      <c r="BI44" s="6">
        <v>26327.431157639614</v>
      </c>
      <c r="BJ44" s="6">
        <v>26390.560960323201</v>
      </c>
      <c r="BK44" s="6">
        <v>26439.299988527098</v>
      </c>
      <c r="BL44" s="6">
        <v>26498.150288578858</v>
      </c>
      <c r="BM44" s="6">
        <v>26552.816713771284</v>
      </c>
      <c r="BN44" s="6">
        <v>26610.852974102731</v>
      </c>
      <c r="BO44" s="6">
        <v>26666.718838930741</v>
      </c>
      <c r="BP44" s="6">
        <v>26752.282526366449</v>
      </c>
      <c r="BQ44" s="6">
        <v>26824.366433294075</v>
      </c>
      <c r="BR44" s="6">
        <v>26895.048104323258</v>
      </c>
      <c r="BS44" s="6">
        <v>26968.601378836371</v>
      </c>
      <c r="BT44" s="6">
        <v>27029.092398512119</v>
      </c>
      <c r="BU44" s="6">
        <v>27117.865995280197</v>
      </c>
      <c r="BV44" s="6">
        <v>27185.319578519331</v>
      </c>
      <c r="BW44" s="6">
        <v>27257.561480581498</v>
      </c>
      <c r="BX44" s="6">
        <v>27334.952592663569</v>
      </c>
      <c r="BY44" s="6">
        <v>27404.071490826711</v>
      </c>
      <c r="BZ44" s="6">
        <v>27463.931891685643</v>
      </c>
      <c r="CA44" s="6">
        <v>27546.184163174672</v>
      </c>
      <c r="CB44" s="6">
        <v>27621.424074483006</v>
      </c>
      <c r="CC44" s="6">
        <v>27683.655766605865</v>
      </c>
      <c r="CD44" s="6">
        <v>27738.469069978648</v>
      </c>
      <c r="CE44" s="7"/>
    </row>
    <row r="45" spans="1:83" x14ac:dyDescent="0.25">
      <c r="A45" s="2" t="str">
        <f>"Dinant"</f>
        <v>Dinant</v>
      </c>
      <c r="B45" s="6">
        <v>35618</v>
      </c>
      <c r="C45" s="6">
        <v>36056</v>
      </c>
      <c r="D45" s="6">
        <v>36327</v>
      </c>
      <c r="E45" s="6">
        <v>36673</v>
      </c>
      <c r="F45" s="6">
        <v>37033</v>
      </c>
      <c r="G45" s="6">
        <v>37365</v>
      </c>
      <c r="H45" s="6">
        <v>37844</v>
      </c>
      <c r="I45" s="6">
        <v>38322</v>
      </c>
      <c r="J45" s="6">
        <v>38879</v>
      </c>
      <c r="K45" s="6">
        <v>39459</v>
      </c>
      <c r="L45" s="6">
        <v>39960</v>
      </c>
      <c r="M45" s="6">
        <v>40573</v>
      </c>
      <c r="N45" s="6">
        <v>40964</v>
      </c>
      <c r="O45" s="6">
        <v>41497</v>
      </c>
      <c r="P45" s="6">
        <v>42149</v>
      </c>
      <c r="Q45" s="6">
        <v>42699</v>
      </c>
      <c r="R45" s="6">
        <v>43239</v>
      </c>
      <c r="S45" s="6">
        <v>43804</v>
      </c>
      <c r="T45" s="6">
        <v>44252</v>
      </c>
      <c r="U45" s="6">
        <v>44810</v>
      </c>
      <c r="V45" s="6">
        <v>45272</v>
      </c>
      <c r="W45" s="6">
        <v>45594</v>
      </c>
      <c r="X45" s="6">
        <v>45967</v>
      </c>
      <c r="Y45" s="6">
        <v>46288</v>
      </c>
      <c r="Z45" s="6">
        <v>46742</v>
      </c>
      <c r="AA45" s="6">
        <v>47185</v>
      </c>
      <c r="AB45" s="6">
        <v>47634</v>
      </c>
      <c r="AC45" s="6">
        <v>48657</v>
      </c>
      <c r="AD45" s="6">
        <v>48566.964598367951</v>
      </c>
      <c r="AE45" s="6">
        <v>49052.848588865563</v>
      </c>
      <c r="AF45" s="6">
        <v>49500.708752117454</v>
      </c>
      <c r="AG45" s="6">
        <v>49974.426274700221</v>
      </c>
      <c r="AH45" s="6">
        <v>50384.21864622955</v>
      </c>
      <c r="AI45" s="6">
        <v>50824.020224257198</v>
      </c>
      <c r="AJ45" s="6">
        <v>51241.449449793479</v>
      </c>
      <c r="AK45" s="6">
        <v>51628.309218814138</v>
      </c>
      <c r="AL45" s="6">
        <v>52044.97964987786</v>
      </c>
      <c r="AM45" s="6">
        <v>52427.474415209261</v>
      </c>
      <c r="AN45" s="6">
        <v>52828.673683844274</v>
      </c>
      <c r="AO45" s="6">
        <v>53217.53665289803</v>
      </c>
      <c r="AP45" s="6">
        <v>53604.273589191856</v>
      </c>
      <c r="AQ45" s="6">
        <v>54018.251818507924</v>
      </c>
      <c r="AR45" s="6">
        <v>54425.32414412083</v>
      </c>
      <c r="AS45" s="6">
        <v>54791.269165856625</v>
      </c>
      <c r="AT45" s="6">
        <v>55135.544093589953</v>
      </c>
      <c r="AU45" s="6">
        <v>55477.661549118689</v>
      </c>
      <c r="AV45" s="6">
        <v>55789.033544351776</v>
      </c>
      <c r="AW45" s="6">
        <v>56096.413506667268</v>
      </c>
      <c r="AX45" s="6">
        <v>56380.19327638454</v>
      </c>
      <c r="AY45" s="6">
        <v>56618.658281769589</v>
      </c>
      <c r="AZ45" s="6">
        <v>56908.236051810381</v>
      </c>
      <c r="BA45" s="6">
        <v>57152.438464673949</v>
      </c>
      <c r="BB45" s="6">
        <v>57372.576912504373</v>
      </c>
      <c r="BC45" s="6">
        <v>57588.740220037391</v>
      </c>
      <c r="BD45" s="6">
        <v>57778.54737918474</v>
      </c>
      <c r="BE45" s="6">
        <v>57978.367052665213</v>
      </c>
      <c r="BF45" s="6">
        <v>58175.148127846755</v>
      </c>
      <c r="BG45" s="6">
        <v>58342.189425285105</v>
      </c>
      <c r="BH45" s="6">
        <v>58503.446945393967</v>
      </c>
      <c r="BI45" s="6">
        <v>58655.515204933909</v>
      </c>
      <c r="BJ45" s="6">
        <v>58819.111667112287</v>
      </c>
      <c r="BK45" s="6">
        <v>58985.633066667986</v>
      </c>
      <c r="BL45" s="6">
        <v>59149.141442843189</v>
      </c>
      <c r="BM45" s="6">
        <v>59314.35643467505</v>
      </c>
      <c r="BN45" s="6">
        <v>59474.687934278089</v>
      </c>
      <c r="BO45" s="6">
        <v>59640.093145197861</v>
      </c>
      <c r="BP45" s="6">
        <v>59794.985107112181</v>
      </c>
      <c r="BQ45" s="6">
        <v>59958.421394729041</v>
      </c>
      <c r="BR45" s="6">
        <v>60129.69601704969</v>
      </c>
      <c r="BS45" s="6">
        <v>60331.4765570702</v>
      </c>
      <c r="BT45" s="6">
        <v>60546.462745554229</v>
      </c>
      <c r="BU45" s="6">
        <v>60755.854872901698</v>
      </c>
      <c r="BV45" s="6">
        <v>60965.823253942683</v>
      </c>
      <c r="BW45" s="6">
        <v>61177.179922451287</v>
      </c>
      <c r="BX45" s="6">
        <v>61422.254073971271</v>
      </c>
      <c r="BY45" s="6">
        <v>61666.020881662495</v>
      </c>
      <c r="BZ45" s="6">
        <v>61929.120972926932</v>
      </c>
      <c r="CA45" s="6">
        <v>62186.293388500933</v>
      </c>
      <c r="CB45" s="6">
        <v>62450.537782418265</v>
      </c>
      <c r="CC45" s="6">
        <v>62714.880163386973</v>
      </c>
      <c r="CD45" s="6">
        <v>62956.974583559204</v>
      </c>
      <c r="CE45" s="7"/>
    </row>
    <row r="46" spans="1:83" x14ac:dyDescent="0.25">
      <c r="A46" s="2" t="str">
        <f>"Namur"</f>
        <v>Namur</v>
      </c>
      <c r="B46" s="6">
        <v>102561</v>
      </c>
      <c r="C46" s="6">
        <v>103380</v>
      </c>
      <c r="D46" s="6">
        <v>104262</v>
      </c>
      <c r="E46" s="6">
        <v>105252</v>
      </c>
      <c r="F46" s="6">
        <v>106483</v>
      </c>
      <c r="G46" s="6">
        <v>107403</v>
      </c>
      <c r="H46" s="6">
        <v>108581</v>
      </c>
      <c r="I46" s="6">
        <v>109773</v>
      </c>
      <c r="J46" s="6">
        <v>111188</v>
      </c>
      <c r="K46" s="6">
        <v>112752</v>
      </c>
      <c r="L46" s="6">
        <v>114062</v>
      </c>
      <c r="M46" s="6">
        <v>115525</v>
      </c>
      <c r="N46" s="6">
        <v>117197</v>
      </c>
      <c r="O46" s="6">
        <v>118855</v>
      </c>
      <c r="P46" s="6">
        <v>120450</v>
      </c>
      <c r="Q46" s="6">
        <v>121695</v>
      </c>
      <c r="R46" s="6">
        <v>122999</v>
      </c>
      <c r="S46" s="6">
        <v>124370</v>
      </c>
      <c r="T46" s="6">
        <v>125585</v>
      </c>
      <c r="U46" s="6">
        <v>126983</v>
      </c>
      <c r="V46" s="6">
        <v>128206</v>
      </c>
      <c r="W46" s="6">
        <v>129281</v>
      </c>
      <c r="X46" s="6">
        <v>130115</v>
      </c>
      <c r="Y46" s="6">
        <v>130973</v>
      </c>
      <c r="Z46" s="6">
        <v>131863</v>
      </c>
      <c r="AA46" s="6">
        <v>132741</v>
      </c>
      <c r="AB46" s="6">
        <v>133795</v>
      </c>
      <c r="AC46" s="6">
        <v>135971</v>
      </c>
      <c r="AD46" s="6">
        <v>136436.42816941103</v>
      </c>
      <c r="AE46" s="6">
        <v>137677.66203062903</v>
      </c>
      <c r="AF46" s="6">
        <v>138799.90026416793</v>
      </c>
      <c r="AG46" s="6">
        <v>139912.14367267798</v>
      </c>
      <c r="AH46" s="6">
        <v>141036.85968411528</v>
      </c>
      <c r="AI46" s="6">
        <v>142105.07229872854</v>
      </c>
      <c r="AJ46" s="6">
        <v>143204.19684274783</v>
      </c>
      <c r="AK46" s="6">
        <v>144273.08294112782</v>
      </c>
      <c r="AL46" s="6">
        <v>145339.70035722514</v>
      </c>
      <c r="AM46" s="6">
        <v>146399.5091253701</v>
      </c>
      <c r="AN46" s="6">
        <v>147508.81389978252</v>
      </c>
      <c r="AO46" s="6">
        <v>148599.49810514704</v>
      </c>
      <c r="AP46" s="6">
        <v>149656.82599953105</v>
      </c>
      <c r="AQ46" s="6">
        <v>150731.69023054192</v>
      </c>
      <c r="AR46" s="6">
        <v>151786.26741459745</v>
      </c>
      <c r="AS46" s="6">
        <v>152808.10958715391</v>
      </c>
      <c r="AT46" s="6">
        <v>153769.90960007103</v>
      </c>
      <c r="AU46" s="6">
        <v>154664.23532900942</v>
      </c>
      <c r="AV46" s="6">
        <v>155557.76434393838</v>
      </c>
      <c r="AW46" s="6">
        <v>156356.56237928395</v>
      </c>
      <c r="AX46" s="6">
        <v>157136.32084487542</v>
      </c>
      <c r="AY46" s="6">
        <v>157873.86243393703</v>
      </c>
      <c r="AZ46" s="6">
        <v>158557.76400928973</v>
      </c>
      <c r="BA46" s="6">
        <v>159252.96606703431</v>
      </c>
      <c r="BB46" s="6">
        <v>159848.05770224449</v>
      </c>
      <c r="BC46" s="6">
        <v>160459.45270844607</v>
      </c>
      <c r="BD46" s="6">
        <v>161079.74259164126</v>
      </c>
      <c r="BE46" s="6">
        <v>161665.75346873098</v>
      </c>
      <c r="BF46" s="6">
        <v>162277.44341631149</v>
      </c>
      <c r="BG46" s="6">
        <v>162885.70532671653</v>
      </c>
      <c r="BH46" s="6">
        <v>163462.83445770812</v>
      </c>
      <c r="BI46" s="6">
        <v>164083.99302861694</v>
      </c>
      <c r="BJ46" s="6">
        <v>164697.06393627549</v>
      </c>
      <c r="BK46" s="6">
        <v>165318.8901737461</v>
      </c>
      <c r="BL46" s="6">
        <v>165946.53854764593</v>
      </c>
      <c r="BM46" s="6">
        <v>166555.69552771078</v>
      </c>
      <c r="BN46" s="6">
        <v>167199.69174527173</v>
      </c>
      <c r="BO46" s="6">
        <v>167847.14026709861</v>
      </c>
      <c r="BP46" s="6">
        <v>168490.91487995995</v>
      </c>
      <c r="BQ46" s="6">
        <v>169154.74864442641</v>
      </c>
      <c r="BR46" s="6">
        <v>169792.04512411327</v>
      </c>
      <c r="BS46" s="6">
        <v>170491.73196966655</v>
      </c>
      <c r="BT46" s="6">
        <v>171221.38875329599</v>
      </c>
      <c r="BU46" s="6">
        <v>171958.39416772799</v>
      </c>
      <c r="BV46" s="6">
        <v>172716.01905423301</v>
      </c>
      <c r="BW46" s="6">
        <v>173451.2407896517</v>
      </c>
      <c r="BX46" s="6">
        <v>174250.14261667637</v>
      </c>
      <c r="BY46" s="6">
        <v>175056.95820584014</v>
      </c>
      <c r="BZ46" s="6">
        <v>175866.6876649296</v>
      </c>
      <c r="CA46" s="6">
        <v>176660.85521000723</v>
      </c>
      <c r="CB46" s="6">
        <v>177470.29578410636</v>
      </c>
      <c r="CC46" s="6">
        <v>178287.26562479121</v>
      </c>
      <c r="CD46" s="6">
        <v>179082.23205947058</v>
      </c>
      <c r="CE46" s="7"/>
    </row>
    <row r="47" spans="1:83" ht="15.75" thickBot="1" x14ac:dyDescent="0.3">
      <c r="A47" s="3" t="str">
        <f>"Philippeville"</f>
        <v>Philippeville</v>
      </c>
      <c r="B47" s="8">
        <v>22688</v>
      </c>
      <c r="C47" s="8">
        <v>22979</v>
      </c>
      <c r="D47" s="8">
        <v>23276</v>
      </c>
      <c r="E47" s="8">
        <v>23260</v>
      </c>
      <c r="F47" s="8">
        <v>23492</v>
      </c>
      <c r="G47" s="8">
        <v>23742</v>
      </c>
      <c r="H47" s="8">
        <v>23990</v>
      </c>
      <c r="I47" s="8">
        <v>24180</v>
      </c>
      <c r="J47" s="8">
        <v>24526</v>
      </c>
      <c r="K47" s="8">
        <v>24792</v>
      </c>
      <c r="L47" s="8">
        <v>25121</v>
      </c>
      <c r="M47" s="8">
        <v>25395</v>
      </c>
      <c r="N47" s="8">
        <v>25744</v>
      </c>
      <c r="O47" s="8">
        <v>26078</v>
      </c>
      <c r="P47" s="8">
        <v>26358</v>
      </c>
      <c r="Q47" s="8">
        <v>26686</v>
      </c>
      <c r="R47" s="8">
        <v>27030</v>
      </c>
      <c r="S47" s="8">
        <v>27350</v>
      </c>
      <c r="T47" s="8">
        <v>27540</v>
      </c>
      <c r="U47" s="8">
        <v>27842</v>
      </c>
      <c r="V47" s="8">
        <v>28101</v>
      </c>
      <c r="W47" s="8">
        <v>28334</v>
      </c>
      <c r="X47" s="8">
        <v>28424</v>
      </c>
      <c r="Y47" s="8">
        <v>28667</v>
      </c>
      <c r="Z47" s="8">
        <v>28920</v>
      </c>
      <c r="AA47" s="8">
        <v>29040</v>
      </c>
      <c r="AB47" s="8">
        <v>29131</v>
      </c>
      <c r="AC47" s="8">
        <v>29447</v>
      </c>
      <c r="AD47" s="8">
        <v>29575.190570260136</v>
      </c>
      <c r="AE47" s="8">
        <v>29754.560512093885</v>
      </c>
      <c r="AF47" s="8">
        <v>29932.278035700718</v>
      </c>
      <c r="AG47" s="8">
        <v>30109.286448790041</v>
      </c>
      <c r="AH47" s="8">
        <v>30265.215580770211</v>
      </c>
      <c r="AI47" s="8">
        <v>30401.611702703471</v>
      </c>
      <c r="AJ47" s="8">
        <v>30530.015325910874</v>
      </c>
      <c r="AK47" s="8">
        <v>30679.473626770312</v>
      </c>
      <c r="AL47" s="8">
        <v>30822.641858534993</v>
      </c>
      <c r="AM47" s="8">
        <v>30952.329807669805</v>
      </c>
      <c r="AN47" s="8">
        <v>31079.963754675166</v>
      </c>
      <c r="AO47" s="8">
        <v>31199.505047462106</v>
      </c>
      <c r="AP47" s="8">
        <v>31331.900179622629</v>
      </c>
      <c r="AQ47" s="8">
        <v>31458.701442977032</v>
      </c>
      <c r="AR47" s="8">
        <v>31567.003228966605</v>
      </c>
      <c r="AS47" s="8">
        <v>31668.144985700248</v>
      </c>
      <c r="AT47" s="8">
        <v>31758.090607908485</v>
      </c>
      <c r="AU47" s="8">
        <v>31821.983800363425</v>
      </c>
      <c r="AV47" s="8">
        <v>31884.072221187191</v>
      </c>
      <c r="AW47" s="8">
        <v>31913.208666467868</v>
      </c>
      <c r="AX47" s="8">
        <v>31928.835764863739</v>
      </c>
      <c r="AY47" s="8">
        <v>31941.09379062962</v>
      </c>
      <c r="AZ47" s="8">
        <v>31924.463637843321</v>
      </c>
      <c r="BA47" s="8">
        <v>31895.887371451856</v>
      </c>
      <c r="BB47" s="8">
        <v>31859.386272623618</v>
      </c>
      <c r="BC47" s="8">
        <v>31819.014021992571</v>
      </c>
      <c r="BD47" s="8">
        <v>31770.746689000673</v>
      </c>
      <c r="BE47" s="8">
        <v>31712.666602352983</v>
      </c>
      <c r="BF47" s="8">
        <v>31639.649662709202</v>
      </c>
      <c r="BG47" s="8">
        <v>31572.98461910171</v>
      </c>
      <c r="BH47" s="8">
        <v>31496.663344084394</v>
      </c>
      <c r="BI47" s="8">
        <v>31416.265483408817</v>
      </c>
      <c r="BJ47" s="8">
        <v>31334.92586789187</v>
      </c>
      <c r="BK47" s="8">
        <v>31241.450476784827</v>
      </c>
      <c r="BL47" s="8">
        <v>31147.114742864564</v>
      </c>
      <c r="BM47" s="8">
        <v>31051.998394693859</v>
      </c>
      <c r="BN47" s="8">
        <v>30947.930301394477</v>
      </c>
      <c r="BO47" s="8">
        <v>30851.235056382469</v>
      </c>
      <c r="BP47" s="8">
        <v>30745.182228313119</v>
      </c>
      <c r="BQ47" s="8">
        <v>30638.87052429621</v>
      </c>
      <c r="BR47" s="8">
        <v>30524.258525904686</v>
      </c>
      <c r="BS47" s="8">
        <v>30414.477292959506</v>
      </c>
      <c r="BT47" s="8">
        <v>30316.354733098418</v>
      </c>
      <c r="BU47" s="8">
        <v>30211.771708854245</v>
      </c>
      <c r="BV47" s="8">
        <v>30102.531003196644</v>
      </c>
      <c r="BW47" s="8">
        <v>29990.293984189768</v>
      </c>
      <c r="BX47" s="8">
        <v>29888.798026052973</v>
      </c>
      <c r="BY47" s="8">
        <v>29807.356561800778</v>
      </c>
      <c r="BZ47" s="8">
        <v>29723.727182204064</v>
      </c>
      <c r="CA47" s="8">
        <v>29642.863881433521</v>
      </c>
      <c r="CB47" s="8">
        <v>29557.713348177673</v>
      </c>
      <c r="CC47" s="8">
        <v>29478.17169959149</v>
      </c>
      <c r="CD47" s="8">
        <v>29408.403255137913</v>
      </c>
      <c r="CE47" s="7"/>
    </row>
    <row r="48" spans="1:83" x14ac:dyDescent="0.25">
      <c r="A48" t="s">
        <v>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12B3-C7F6-47E0-B156-060B3B02C92F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12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13359</v>
      </c>
      <c r="C5" s="6">
        <v>13684</v>
      </c>
      <c r="D5" s="6">
        <v>14045</v>
      </c>
      <c r="E5" s="6">
        <v>14232</v>
      </c>
      <c r="F5" s="6">
        <v>14782</v>
      </c>
      <c r="G5" s="6">
        <v>15280</v>
      </c>
      <c r="H5" s="6">
        <v>15806</v>
      </c>
      <c r="I5" s="6">
        <v>16517</v>
      </c>
      <c r="J5" s="6">
        <v>17112</v>
      </c>
      <c r="K5" s="6">
        <v>17752</v>
      </c>
      <c r="L5" s="6">
        <v>18341</v>
      </c>
      <c r="M5" s="6">
        <v>18629</v>
      </c>
      <c r="N5" s="6">
        <v>19059</v>
      </c>
      <c r="O5" s="6">
        <v>19636</v>
      </c>
      <c r="P5" s="6">
        <v>20074</v>
      </c>
      <c r="Q5" s="6">
        <v>20565</v>
      </c>
      <c r="R5" s="6">
        <v>21065</v>
      </c>
      <c r="S5" s="6">
        <v>21392</v>
      </c>
      <c r="T5" s="6">
        <v>21966</v>
      </c>
      <c r="U5" s="6">
        <v>22518</v>
      </c>
      <c r="V5" s="6">
        <v>22816</v>
      </c>
      <c r="W5" s="6">
        <v>23183</v>
      </c>
      <c r="X5" s="6">
        <v>23559</v>
      </c>
      <c r="Y5" s="6">
        <v>23937</v>
      </c>
      <c r="Z5" s="6">
        <v>24452</v>
      </c>
      <c r="AA5" s="6">
        <v>24766</v>
      </c>
      <c r="AB5" s="6">
        <v>25265</v>
      </c>
      <c r="AC5" s="6">
        <v>26109</v>
      </c>
      <c r="AD5" s="6">
        <v>26282.561305737901</v>
      </c>
      <c r="AE5" s="6">
        <v>26684.085502475962</v>
      </c>
      <c r="AF5" s="6">
        <v>27042.862641844069</v>
      </c>
      <c r="AG5" s="6">
        <v>27402.180760393647</v>
      </c>
      <c r="AH5" s="6">
        <v>27826.227977119277</v>
      </c>
      <c r="AI5" s="6">
        <v>28208.917555862587</v>
      </c>
      <c r="AJ5" s="6">
        <v>28622.643394318511</v>
      </c>
      <c r="AK5" s="6">
        <v>29061.210930857524</v>
      </c>
      <c r="AL5" s="6">
        <v>29488.670359434276</v>
      </c>
      <c r="AM5" s="6">
        <v>29946.504859612047</v>
      </c>
      <c r="AN5" s="6">
        <v>30341.967064736724</v>
      </c>
      <c r="AO5" s="6">
        <v>30834.96505950647</v>
      </c>
      <c r="AP5" s="6">
        <v>31241.203132241513</v>
      </c>
      <c r="AQ5" s="6">
        <v>31696.311411548275</v>
      </c>
      <c r="AR5" s="6">
        <v>32164.695934991694</v>
      </c>
      <c r="AS5" s="6">
        <v>32603.007383533753</v>
      </c>
      <c r="AT5" s="6">
        <v>33056.900606406154</v>
      </c>
      <c r="AU5" s="6">
        <v>33455.262967014001</v>
      </c>
      <c r="AV5" s="6">
        <v>33838.486087100711</v>
      </c>
      <c r="AW5" s="6">
        <v>34229.5372138444</v>
      </c>
      <c r="AX5" s="6">
        <v>34556.814167799479</v>
      </c>
      <c r="AY5" s="6">
        <v>34934.155522939065</v>
      </c>
      <c r="AZ5" s="6">
        <v>35273.392739687639</v>
      </c>
      <c r="BA5" s="6">
        <v>35534.630216367645</v>
      </c>
      <c r="BB5" s="6">
        <v>35818.62848783769</v>
      </c>
      <c r="BC5" s="6">
        <v>36017.088816629155</v>
      </c>
      <c r="BD5" s="6">
        <v>36305.693540211789</v>
      </c>
      <c r="BE5" s="6">
        <v>36572.752202712785</v>
      </c>
      <c r="BF5" s="6">
        <v>36770.501118913235</v>
      </c>
      <c r="BG5" s="6">
        <v>36920.640655294235</v>
      </c>
      <c r="BH5" s="6">
        <v>37041.359115391017</v>
      </c>
      <c r="BI5" s="6">
        <v>37241.191120420015</v>
      </c>
      <c r="BJ5" s="6">
        <v>37347.605413151359</v>
      </c>
      <c r="BK5" s="6">
        <v>37494.741459472803</v>
      </c>
      <c r="BL5" s="6">
        <v>37556.782049173315</v>
      </c>
      <c r="BM5" s="6">
        <v>37703.510928712916</v>
      </c>
      <c r="BN5" s="6">
        <v>37756.306367778394</v>
      </c>
      <c r="BO5" s="6">
        <v>37788.970058758539</v>
      </c>
      <c r="BP5" s="6">
        <v>37888.799041263046</v>
      </c>
      <c r="BQ5" s="6">
        <v>37951.468867287178</v>
      </c>
      <c r="BR5" s="6">
        <v>38117.200104654818</v>
      </c>
      <c r="BS5" s="6">
        <v>38168.660140174718</v>
      </c>
      <c r="BT5" s="6">
        <v>38280.139381288405</v>
      </c>
      <c r="BU5" s="6">
        <v>38416.253431484787</v>
      </c>
      <c r="BV5" s="6">
        <v>38516.648928584153</v>
      </c>
      <c r="BW5" s="6">
        <v>38645.875825961077</v>
      </c>
      <c r="BX5" s="6">
        <v>38703.902067903749</v>
      </c>
      <c r="BY5" s="6">
        <v>38879.284270851233</v>
      </c>
      <c r="BZ5" s="6">
        <v>39047.513191673424</v>
      </c>
      <c r="CA5" s="6">
        <v>39183.993452444149</v>
      </c>
      <c r="CB5" s="6">
        <v>39340.557486236736</v>
      </c>
      <c r="CC5" s="6">
        <v>39484.392382551174</v>
      </c>
      <c r="CD5" s="6">
        <v>39681.130621251257</v>
      </c>
    </row>
    <row r="6" spans="1:83" x14ac:dyDescent="0.25">
      <c r="A6" s="2" t="str">
        <f>"Mariés sans enfant"</f>
        <v>Mariés sans enfant</v>
      </c>
      <c r="B6" s="6">
        <v>17643</v>
      </c>
      <c r="C6" s="6">
        <v>17891</v>
      </c>
      <c r="D6" s="6">
        <v>17983</v>
      </c>
      <c r="E6" s="6">
        <v>18131</v>
      </c>
      <c r="F6" s="6">
        <v>18254</v>
      </c>
      <c r="G6" s="6">
        <v>18399</v>
      </c>
      <c r="H6" s="6">
        <v>18607</v>
      </c>
      <c r="I6" s="6">
        <v>18677</v>
      </c>
      <c r="J6" s="6">
        <v>18834</v>
      </c>
      <c r="K6" s="6">
        <v>18874</v>
      </c>
      <c r="L6" s="6">
        <v>19013</v>
      </c>
      <c r="M6" s="6">
        <v>19143</v>
      </c>
      <c r="N6" s="6">
        <v>19242</v>
      </c>
      <c r="O6" s="6">
        <v>19277</v>
      </c>
      <c r="P6" s="6">
        <v>19411</v>
      </c>
      <c r="Q6" s="6">
        <v>19516</v>
      </c>
      <c r="R6" s="6">
        <v>19598</v>
      </c>
      <c r="S6" s="6">
        <v>19769</v>
      </c>
      <c r="T6" s="6">
        <v>19982</v>
      </c>
      <c r="U6" s="6">
        <v>19921</v>
      </c>
      <c r="V6" s="6">
        <v>19965</v>
      </c>
      <c r="W6" s="6">
        <v>19961</v>
      </c>
      <c r="X6" s="6">
        <v>20063</v>
      </c>
      <c r="Y6" s="6">
        <v>19981</v>
      </c>
      <c r="Z6" s="6">
        <v>20059</v>
      </c>
      <c r="AA6" s="6">
        <v>20002</v>
      </c>
      <c r="AB6" s="6">
        <v>20122</v>
      </c>
      <c r="AC6" s="6">
        <v>20222</v>
      </c>
      <c r="AD6" s="6">
        <v>20386.274269598296</v>
      </c>
      <c r="AE6" s="6">
        <v>20555.43141782163</v>
      </c>
      <c r="AF6" s="6">
        <v>20720.769402884369</v>
      </c>
      <c r="AG6" s="6">
        <v>20872.400698210546</v>
      </c>
      <c r="AH6" s="6">
        <v>21010.177835778453</v>
      </c>
      <c r="AI6" s="6">
        <v>21129.416742532205</v>
      </c>
      <c r="AJ6" s="6">
        <v>21231.444212043392</v>
      </c>
      <c r="AK6" s="6">
        <v>21338.218539873167</v>
      </c>
      <c r="AL6" s="6">
        <v>21440.712829129479</v>
      </c>
      <c r="AM6" s="6">
        <v>21511.924596614201</v>
      </c>
      <c r="AN6" s="6">
        <v>21586.230754596094</v>
      </c>
      <c r="AO6" s="6">
        <v>21614.72983670832</v>
      </c>
      <c r="AP6" s="6">
        <v>21638.513019752521</v>
      </c>
      <c r="AQ6" s="6">
        <v>21675.693144809433</v>
      </c>
      <c r="AR6" s="6">
        <v>21668.692220609017</v>
      </c>
      <c r="AS6" s="6">
        <v>21690.526826443973</v>
      </c>
      <c r="AT6" s="6">
        <v>21646.844681477269</v>
      </c>
      <c r="AU6" s="6">
        <v>21597.966606636423</v>
      </c>
      <c r="AV6" s="6">
        <v>21577.488397761656</v>
      </c>
      <c r="AW6" s="6">
        <v>21511.683441490924</v>
      </c>
      <c r="AX6" s="6">
        <v>21482.017767232133</v>
      </c>
      <c r="AY6" s="6">
        <v>21383.156133250617</v>
      </c>
      <c r="AZ6" s="6">
        <v>21272.902856970068</v>
      </c>
      <c r="BA6" s="6">
        <v>21217.32483562432</v>
      </c>
      <c r="BB6" s="6">
        <v>21125.347803356897</v>
      </c>
      <c r="BC6" s="6">
        <v>21053.919729782967</v>
      </c>
      <c r="BD6" s="6">
        <v>20928.577854815343</v>
      </c>
      <c r="BE6" s="6">
        <v>20813.891372585702</v>
      </c>
      <c r="BF6" s="6">
        <v>20748.555471689437</v>
      </c>
      <c r="BG6" s="6">
        <v>20668.78192499408</v>
      </c>
      <c r="BH6" s="6">
        <v>20598.143125391562</v>
      </c>
      <c r="BI6" s="6">
        <v>20491.395372089799</v>
      </c>
      <c r="BJ6" s="6">
        <v>20419.952609068663</v>
      </c>
      <c r="BK6" s="6">
        <v>20362.121895470162</v>
      </c>
      <c r="BL6" s="6">
        <v>20316.594719977431</v>
      </c>
      <c r="BM6" s="6">
        <v>20239.729561773434</v>
      </c>
      <c r="BN6" s="6">
        <v>20188.54453748402</v>
      </c>
      <c r="BO6" s="6">
        <v>20164.065290648003</v>
      </c>
      <c r="BP6" s="6">
        <v>20131.177582902375</v>
      </c>
      <c r="BQ6" s="6">
        <v>20099.909154293448</v>
      </c>
      <c r="BR6" s="6">
        <v>20035.313020344627</v>
      </c>
      <c r="BS6" s="6">
        <v>20027.416462554105</v>
      </c>
      <c r="BT6" s="6">
        <v>20019.788252931914</v>
      </c>
      <c r="BU6" s="6">
        <v>20009.879593202524</v>
      </c>
      <c r="BV6" s="6">
        <v>20004.88452018406</v>
      </c>
      <c r="BW6" s="6">
        <v>20011.472520257492</v>
      </c>
      <c r="BX6" s="6">
        <v>20045.550075564002</v>
      </c>
      <c r="BY6" s="6">
        <v>20077.566709854371</v>
      </c>
      <c r="BZ6" s="6">
        <v>20105.163985057705</v>
      </c>
      <c r="CA6" s="6">
        <v>20131.141579076218</v>
      </c>
      <c r="CB6" s="6">
        <v>20170.900806832775</v>
      </c>
      <c r="CC6" s="6">
        <v>20206.861274130042</v>
      </c>
      <c r="CD6" s="6">
        <v>20249.06729881042</v>
      </c>
    </row>
    <row r="7" spans="1:83" x14ac:dyDescent="0.25">
      <c r="A7" s="2" t="str">
        <f>"Mariés avec enfant(s)"</f>
        <v>Mariés avec enfant(s)</v>
      </c>
      <c r="B7" s="6">
        <v>29136</v>
      </c>
      <c r="C7" s="6">
        <v>29030</v>
      </c>
      <c r="D7" s="6">
        <v>28953</v>
      </c>
      <c r="E7" s="6">
        <v>28638</v>
      </c>
      <c r="F7" s="6">
        <v>28305</v>
      </c>
      <c r="G7" s="6">
        <v>28015</v>
      </c>
      <c r="H7" s="6">
        <v>27687</v>
      </c>
      <c r="I7" s="6">
        <v>27330</v>
      </c>
      <c r="J7" s="6">
        <v>26745</v>
      </c>
      <c r="K7" s="6">
        <v>26200</v>
      </c>
      <c r="L7" s="6">
        <v>25593</v>
      </c>
      <c r="M7" s="6">
        <v>25089</v>
      </c>
      <c r="N7" s="6">
        <v>24391</v>
      </c>
      <c r="O7" s="6">
        <v>23806</v>
      </c>
      <c r="P7" s="6">
        <v>23248</v>
      </c>
      <c r="Q7" s="6">
        <v>22818</v>
      </c>
      <c r="R7" s="6">
        <v>22392</v>
      </c>
      <c r="S7" s="6">
        <v>21825</v>
      </c>
      <c r="T7" s="6">
        <v>21330</v>
      </c>
      <c r="U7" s="6">
        <v>20953</v>
      </c>
      <c r="V7" s="6">
        <v>20706</v>
      </c>
      <c r="W7" s="6">
        <v>20435</v>
      </c>
      <c r="X7" s="6">
        <v>20166</v>
      </c>
      <c r="Y7" s="6">
        <v>19916</v>
      </c>
      <c r="Z7" s="6">
        <v>19604</v>
      </c>
      <c r="AA7" s="6">
        <v>19354</v>
      </c>
      <c r="AB7" s="6">
        <v>19054</v>
      </c>
      <c r="AC7" s="6">
        <v>18784</v>
      </c>
      <c r="AD7" s="6">
        <v>18645.534339707265</v>
      </c>
      <c r="AE7" s="6">
        <v>18449.324147647159</v>
      </c>
      <c r="AF7" s="6">
        <v>18254.449985097908</v>
      </c>
      <c r="AG7" s="6">
        <v>18081.22462013489</v>
      </c>
      <c r="AH7" s="6">
        <v>17868.115409343623</v>
      </c>
      <c r="AI7" s="6">
        <v>17673.441217440432</v>
      </c>
      <c r="AJ7" s="6">
        <v>17473.675005123943</v>
      </c>
      <c r="AK7" s="6">
        <v>17267.013794177721</v>
      </c>
      <c r="AL7" s="6">
        <v>17077.302874093752</v>
      </c>
      <c r="AM7" s="6">
        <v>16873.390176113324</v>
      </c>
      <c r="AN7" s="6">
        <v>16685.013683240373</v>
      </c>
      <c r="AO7" s="6">
        <v>16499.500007103466</v>
      </c>
      <c r="AP7" s="6">
        <v>16342.465018846375</v>
      </c>
      <c r="AQ7" s="6">
        <v>16188.763185421059</v>
      </c>
      <c r="AR7" s="6">
        <v>16028.212178354128</v>
      </c>
      <c r="AS7" s="6">
        <v>15878.598400754026</v>
      </c>
      <c r="AT7" s="6">
        <v>15743.674141407271</v>
      </c>
      <c r="AU7" s="6">
        <v>15635.350236321514</v>
      </c>
      <c r="AV7" s="6">
        <v>15523.848053117381</v>
      </c>
      <c r="AW7" s="6">
        <v>15419.67542915042</v>
      </c>
      <c r="AX7" s="6">
        <v>15316.695647827932</v>
      </c>
      <c r="AY7" s="6">
        <v>15206.546394755296</v>
      </c>
      <c r="AZ7" s="6">
        <v>15152.980230561345</v>
      </c>
      <c r="BA7" s="6">
        <v>15080.541749110025</v>
      </c>
      <c r="BB7" s="6">
        <v>15004.401353064874</v>
      </c>
      <c r="BC7" s="6">
        <v>14949.482977531552</v>
      </c>
      <c r="BD7" s="6">
        <v>14874.167796646889</v>
      </c>
      <c r="BE7" s="6">
        <v>14810.74723779699</v>
      </c>
      <c r="BF7" s="6">
        <v>14745.141996741229</v>
      </c>
      <c r="BG7" s="6">
        <v>14683.291254510883</v>
      </c>
      <c r="BH7" s="6">
        <v>14631.501080270704</v>
      </c>
      <c r="BI7" s="6">
        <v>14556.403178381235</v>
      </c>
      <c r="BJ7" s="6">
        <v>14510.121316549634</v>
      </c>
      <c r="BK7" s="6">
        <v>14438.600631076792</v>
      </c>
      <c r="BL7" s="6">
        <v>14363.740913203841</v>
      </c>
      <c r="BM7" s="6">
        <v>14300.140921316844</v>
      </c>
      <c r="BN7" s="6">
        <v>14272.898939881539</v>
      </c>
      <c r="BO7" s="6">
        <v>14248.751853829439</v>
      </c>
      <c r="BP7" s="6">
        <v>14220.788679155619</v>
      </c>
      <c r="BQ7" s="6">
        <v>14199.489417487381</v>
      </c>
      <c r="BR7" s="6">
        <v>14176.025147617362</v>
      </c>
      <c r="BS7" s="6">
        <v>14155.79058077127</v>
      </c>
      <c r="BT7" s="6">
        <v>14132.604309244347</v>
      </c>
      <c r="BU7" s="6">
        <v>14102.104529926262</v>
      </c>
      <c r="BV7" s="6">
        <v>14088.602623202802</v>
      </c>
      <c r="BW7" s="6">
        <v>14064.490691682831</v>
      </c>
      <c r="BX7" s="6">
        <v>14061.290625525293</v>
      </c>
      <c r="BY7" s="6">
        <v>14025.39603543024</v>
      </c>
      <c r="BZ7" s="6">
        <v>13999.272594786707</v>
      </c>
      <c r="CA7" s="6">
        <v>13978.708127477148</v>
      </c>
      <c r="CB7" s="6">
        <v>13945.87645220077</v>
      </c>
      <c r="CC7" s="6">
        <v>13928.676998091782</v>
      </c>
      <c r="CD7" s="6">
        <v>13895.219589215858</v>
      </c>
    </row>
    <row r="8" spans="1:83" x14ac:dyDescent="0.25">
      <c r="A8" s="2" t="str">
        <f>"Cohabitants non mariés sans enfant"</f>
        <v>Cohabitants non mariés sans enfant</v>
      </c>
      <c r="B8" s="6">
        <v>1195</v>
      </c>
      <c r="C8" s="6">
        <v>1362</v>
      </c>
      <c r="D8" s="6">
        <v>1493</v>
      </c>
      <c r="E8" s="6">
        <v>1693</v>
      </c>
      <c r="F8" s="6">
        <v>1886</v>
      </c>
      <c r="G8" s="6">
        <v>2027</v>
      </c>
      <c r="H8" s="6">
        <v>2246</v>
      </c>
      <c r="I8" s="6">
        <v>2417</v>
      </c>
      <c r="J8" s="6">
        <v>2628</v>
      </c>
      <c r="K8" s="6">
        <v>2883</v>
      </c>
      <c r="L8" s="6">
        <v>3100</v>
      </c>
      <c r="M8" s="6">
        <v>3350</v>
      </c>
      <c r="N8" s="6">
        <v>3609</v>
      </c>
      <c r="O8" s="6">
        <v>3802</v>
      </c>
      <c r="P8" s="6">
        <v>4037</v>
      </c>
      <c r="Q8" s="6">
        <v>4153</v>
      </c>
      <c r="R8" s="6">
        <v>4297</v>
      </c>
      <c r="S8" s="6">
        <v>4506</v>
      </c>
      <c r="T8" s="6">
        <v>4615</v>
      </c>
      <c r="U8" s="6">
        <v>4734</v>
      </c>
      <c r="V8" s="6">
        <v>4898</v>
      </c>
      <c r="W8" s="6">
        <v>4978</v>
      </c>
      <c r="X8" s="6">
        <v>5030</v>
      </c>
      <c r="Y8" s="6">
        <v>5154</v>
      </c>
      <c r="Z8" s="6">
        <v>5336</v>
      </c>
      <c r="AA8" s="6">
        <v>5406</v>
      </c>
      <c r="AB8" s="6">
        <v>5447</v>
      </c>
      <c r="AC8" s="6">
        <v>5391</v>
      </c>
      <c r="AD8" s="6">
        <v>5581.3666528906106</v>
      </c>
      <c r="AE8" s="6">
        <v>5637.9518165089121</v>
      </c>
      <c r="AF8" s="6">
        <v>5690.7677397476864</v>
      </c>
      <c r="AG8" s="6">
        <v>5737.8043322872018</v>
      </c>
      <c r="AH8" s="6">
        <v>5780.1883785481141</v>
      </c>
      <c r="AI8" s="6">
        <v>5819.4749681645499</v>
      </c>
      <c r="AJ8" s="6">
        <v>5865.3305088937659</v>
      </c>
      <c r="AK8" s="6">
        <v>5889.0339777901409</v>
      </c>
      <c r="AL8" s="6">
        <v>5933.2698193604483</v>
      </c>
      <c r="AM8" s="6">
        <v>5963.0138925515957</v>
      </c>
      <c r="AN8" s="6">
        <v>6029.447492452251</v>
      </c>
      <c r="AO8" s="6">
        <v>6080.533821261226</v>
      </c>
      <c r="AP8" s="6">
        <v>6138.0374718072599</v>
      </c>
      <c r="AQ8" s="6">
        <v>6199.0639201247477</v>
      </c>
      <c r="AR8" s="6">
        <v>6248.9910190863357</v>
      </c>
      <c r="AS8" s="6">
        <v>6300.7005093513417</v>
      </c>
      <c r="AT8" s="6">
        <v>6341.7818707350689</v>
      </c>
      <c r="AU8" s="6">
        <v>6383.6905338168463</v>
      </c>
      <c r="AV8" s="6">
        <v>6425.4857413420305</v>
      </c>
      <c r="AW8" s="6">
        <v>6453.9692409545505</v>
      </c>
      <c r="AX8" s="6">
        <v>6482.351091797188</v>
      </c>
      <c r="AY8" s="6">
        <v>6512.3589982603044</v>
      </c>
      <c r="AZ8" s="6">
        <v>6528.0630346527341</v>
      </c>
      <c r="BA8" s="6">
        <v>6544.8785760930541</v>
      </c>
      <c r="BB8" s="6">
        <v>6555.6037604169906</v>
      </c>
      <c r="BC8" s="6">
        <v>6566.0786289271364</v>
      </c>
      <c r="BD8" s="6">
        <v>6584.8314031299287</v>
      </c>
      <c r="BE8" s="6">
        <v>6605.6111904112131</v>
      </c>
      <c r="BF8" s="6">
        <v>6624.5669412660909</v>
      </c>
      <c r="BG8" s="6">
        <v>6656.143891136282</v>
      </c>
      <c r="BH8" s="6">
        <v>6690.1852973781897</v>
      </c>
      <c r="BI8" s="6">
        <v>6725.4679582509643</v>
      </c>
      <c r="BJ8" s="6">
        <v>6767.3139491578413</v>
      </c>
      <c r="BK8" s="6">
        <v>6807.0112053117582</v>
      </c>
      <c r="BL8" s="6">
        <v>6857.851177113359</v>
      </c>
      <c r="BM8" s="6">
        <v>6905.8109759530871</v>
      </c>
      <c r="BN8" s="6">
        <v>6953.4430345791416</v>
      </c>
      <c r="BO8" s="6">
        <v>7002.3974952942081</v>
      </c>
      <c r="BP8" s="6">
        <v>7046.8787836336651</v>
      </c>
      <c r="BQ8" s="6">
        <v>7093.7322391089583</v>
      </c>
      <c r="BR8" s="6">
        <v>7140.2939004639893</v>
      </c>
      <c r="BS8" s="6">
        <v>7190.199252850658</v>
      </c>
      <c r="BT8" s="6">
        <v>7239.3798962249075</v>
      </c>
      <c r="BU8" s="6">
        <v>7288.0464104914608</v>
      </c>
      <c r="BV8" s="6">
        <v>7336.5562840158073</v>
      </c>
      <c r="BW8" s="6">
        <v>7382.9197692273092</v>
      </c>
      <c r="BX8" s="6">
        <v>7426.3243334776535</v>
      </c>
      <c r="BY8" s="6">
        <v>7467.7457309073643</v>
      </c>
      <c r="BZ8" s="6">
        <v>7504.7484294126261</v>
      </c>
      <c r="CA8" s="6">
        <v>7546.8030909164572</v>
      </c>
      <c r="CB8" s="6">
        <v>7585.9161254119081</v>
      </c>
      <c r="CC8" s="6">
        <v>7627.1225756346494</v>
      </c>
      <c r="CD8" s="6">
        <v>7664.4226209163917</v>
      </c>
    </row>
    <row r="9" spans="1:83" x14ac:dyDescent="0.25">
      <c r="A9" s="2" t="str">
        <f>"Cohabitants non mariés avec enfant(s)"</f>
        <v>Cohabitants non mariés avec enfant(s)</v>
      </c>
      <c r="B9" s="6">
        <v>873</v>
      </c>
      <c r="C9" s="6">
        <v>910</v>
      </c>
      <c r="D9" s="6">
        <v>970</v>
      </c>
      <c r="E9" s="6">
        <v>1065</v>
      </c>
      <c r="F9" s="6">
        <v>1151</v>
      </c>
      <c r="G9" s="6">
        <v>1249</v>
      </c>
      <c r="H9" s="6">
        <v>1288</v>
      </c>
      <c r="I9" s="6">
        <v>1386</v>
      </c>
      <c r="J9" s="6">
        <v>1542</v>
      </c>
      <c r="K9" s="6">
        <v>1740</v>
      </c>
      <c r="L9" s="6">
        <v>1967</v>
      </c>
      <c r="M9" s="6">
        <v>2233</v>
      </c>
      <c r="N9" s="6">
        <v>2499</v>
      </c>
      <c r="O9" s="6">
        <v>2829</v>
      </c>
      <c r="P9" s="6">
        <v>3091</v>
      </c>
      <c r="Q9" s="6">
        <v>3511</v>
      </c>
      <c r="R9" s="6">
        <v>3862</v>
      </c>
      <c r="S9" s="6">
        <v>4141</v>
      </c>
      <c r="T9" s="6">
        <v>4503</v>
      </c>
      <c r="U9" s="6">
        <v>4859</v>
      </c>
      <c r="V9" s="6">
        <v>5268</v>
      </c>
      <c r="W9" s="6">
        <v>5657</v>
      </c>
      <c r="X9" s="6">
        <v>5859</v>
      </c>
      <c r="Y9" s="6">
        <v>6138</v>
      </c>
      <c r="Z9" s="6">
        <v>6358</v>
      </c>
      <c r="AA9" s="6">
        <v>6574</v>
      </c>
      <c r="AB9" s="6">
        <v>6778</v>
      </c>
      <c r="AC9" s="6">
        <v>6832</v>
      </c>
      <c r="AD9" s="6">
        <v>6970.8074515888993</v>
      </c>
      <c r="AE9" s="6">
        <v>7057.324515992439</v>
      </c>
      <c r="AF9" s="6">
        <v>7148.2700629442479</v>
      </c>
      <c r="AG9" s="6">
        <v>7236.1722417020046</v>
      </c>
      <c r="AH9" s="6">
        <v>7313.934482698287</v>
      </c>
      <c r="AI9" s="6">
        <v>7395.6097943191035</v>
      </c>
      <c r="AJ9" s="6">
        <v>7458.0691048645986</v>
      </c>
      <c r="AK9" s="6">
        <v>7534.5463673099457</v>
      </c>
      <c r="AL9" s="6">
        <v>7598.7586770773723</v>
      </c>
      <c r="AM9" s="6">
        <v>7661.5626848656448</v>
      </c>
      <c r="AN9" s="6">
        <v>7729.7405818708066</v>
      </c>
      <c r="AO9" s="6">
        <v>7785.6995889953942</v>
      </c>
      <c r="AP9" s="6">
        <v>7869.3796006410266</v>
      </c>
      <c r="AQ9" s="6">
        <v>7933.9527021657232</v>
      </c>
      <c r="AR9" s="6">
        <v>7998.5531136253485</v>
      </c>
      <c r="AS9" s="6">
        <v>8073.9182458373307</v>
      </c>
      <c r="AT9" s="6">
        <v>8145.1285015730145</v>
      </c>
      <c r="AU9" s="6">
        <v>8242.1087717783976</v>
      </c>
      <c r="AV9" s="6">
        <v>8328.2783798052951</v>
      </c>
      <c r="AW9" s="6">
        <v>8407.5297629745583</v>
      </c>
      <c r="AX9" s="6">
        <v>8492.6451242754738</v>
      </c>
      <c r="AY9" s="6">
        <v>8571.3786297740699</v>
      </c>
      <c r="AZ9" s="6">
        <v>8648.6723647220169</v>
      </c>
      <c r="BA9" s="6">
        <v>8722.3458999859376</v>
      </c>
      <c r="BB9" s="6">
        <v>8784.2852231085963</v>
      </c>
      <c r="BC9" s="6">
        <v>8846.5773112875286</v>
      </c>
      <c r="BD9" s="6">
        <v>8908.3049665699091</v>
      </c>
      <c r="BE9" s="6">
        <v>8963.8108985505714</v>
      </c>
      <c r="BF9" s="6">
        <v>9014.8409319556922</v>
      </c>
      <c r="BG9" s="6">
        <v>9065.4892546594001</v>
      </c>
      <c r="BH9" s="6">
        <v>9114.0273528664511</v>
      </c>
      <c r="BI9" s="6">
        <v>9179.4986385837146</v>
      </c>
      <c r="BJ9" s="6">
        <v>9233.3973011755625</v>
      </c>
      <c r="BK9" s="6">
        <v>9290.4871561508699</v>
      </c>
      <c r="BL9" s="6">
        <v>9367.2883530872659</v>
      </c>
      <c r="BM9" s="6">
        <v>9436.4358478029535</v>
      </c>
      <c r="BN9" s="6">
        <v>9510.0323603253928</v>
      </c>
      <c r="BO9" s="6">
        <v>9577.8497526382271</v>
      </c>
      <c r="BP9" s="6">
        <v>9640.1125789569578</v>
      </c>
      <c r="BQ9" s="6">
        <v>9718.9888710370215</v>
      </c>
      <c r="BR9" s="6">
        <v>9792.5317631413036</v>
      </c>
      <c r="BS9" s="6">
        <v>9876.6590205357934</v>
      </c>
      <c r="BT9" s="6">
        <v>9952.6164049616</v>
      </c>
      <c r="BU9" s="6">
        <v>10027.977667399489</v>
      </c>
      <c r="BV9" s="6">
        <v>10112.268542475169</v>
      </c>
      <c r="BW9" s="6">
        <v>10192.748485979573</v>
      </c>
      <c r="BX9" s="6">
        <v>10276.470109330172</v>
      </c>
      <c r="BY9" s="6">
        <v>10360.658296257969</v>
      </c>
      <c r="BZ9" s="6">
        <v>10440.98503562959</v>
      </c>
      <c r="CA9" s="6">
        <v>10533.903864282343</v>
      </c>
      <c r="CB9" s="6">
        <v>10617.91723450584</v>
      </c>
      <c r="CC9" s="6">
        <v>10702.498250703695</v>
      </c>
      <c r="CD9" s="6">
        <v>10781.683178110423</v>
      </c>
    </row>
    <row r="10" spans="1:83" x14ac:dyDescent="0.25">
      <c r="A10" s="2" t="str">
        <f>"Familles monoparentales"</f>
        <v>Familles monoparentales</v>
      </c>
      <c r="B10" s="6">
        <v>4583</v>
      </c>
      <c r="C10" s="6">
        <v>4626</v>
      </c>
      <c r="D10" s="6">
        <v>4706</v>
      </c>
      <c r="E10" s="6">
        <v>4794</v>
      </c>
      <c r="F10" s="6">
        <v>4933</v>
      </c>
      <c r="G10" s="6">
        <v>4999</v>
      </c>
      <c r="H10" s="6">
        <v>5130</v>
      </c>
      <c r="I10" s="6">
        <v>5239</v>
      </c>
      <c r="J10" s="6">
        <v>5380</v>
      </c>
      <c r="K10" s="6">
        <v>5472</v>
      </c>
      <c r="L10" s="6">
        <v>5573</v>
      </c>
      <c r="M10" s="6">
        <v>5635</v>
      </c>
      <c r="N10" s="6">
        <v>5793</v>
      </c>
      <c r="O10" s="6">
        <v>5947</v>
      </c>
      <c r="P10" s="6">
        <v>6058</v>
      </c>
      <c r="Q10" s="6">
        <v>6126</v>
      </c>
      <c r="R10" s="6">
        <v>6155</v>
      </c>
      <c r="S10" s="6">
        <v>6309</v>
      </c>
      <c r="T10" s="6">
        <v>6421</v>
      </c>
      <c r="U10" s="6">
        <v>6592</v>
      </c>
      <c r="V10" s="6">
        <v>6611</v>
      </c>
      <c r="W10" s="6">
        <v>6646</v>
      </c>
      <c r="X10" s="6">
        <v>6611</v>
      </c>
      <c r="Y10" s="6">
        <v>6665</v>
      </c>
      <c r="Z10" s="6">
        <v>6678</v>
      </c>
      <c r="AA10" s="6">
        <v>6766</v>
      </c>
      <c r="AB10" s="6">
        <v>6925</v>
      </c>
      <c r="AC10" s="6">
        <v>7053</v>
      </c>
      <c r="AD10" s="6">
        <v>6982.2228802635673</v>
      </c>
      <c r="AE10" s="6">
        <v>6999.1495711282178</v>
      </c>
      <c r="AF10" s="6">
        <v>7008.4682978980663</v>
      </c>
      <c r="AG10" s="6">
        <v>7025.0982998697036</v>
      </c>
      <c r="AH10" s="6">
        <v>7034.6792158188291</v>
      </c>
      <c r="AI10" s="6">
        <v>7043.8030175778231</v>
      </c>
      <c r="AJ10" s="6">
        <v>7052.3487791207881</v>
      </c>
      <c r="AK10" s="6">
        <v>7058.1479886518837</v>
      </c>
      <c r="AL10" s="6">
        <v>7077.174985458324</v>
      </c>
      <c r="AM10" s="6">
        <v>7091.9672600188887</v>
      </c>
      <c r="AN10" s="6">
        <v>7103.218731933046</v>
      </c>
      <c r="AO10" s="6">
        <v>7118.7214579710453</v>
      </c>
      <c r="AP10" s="6">
        <v>7136.7316580691504</v>
      </c>
      <c r="AQ10" s="6">
        <v>7153.6769049933409</v>
      </c>
      <c r="AR10" s="6">
        <v>7172.6627595387927</v>
      </c>
      <c r="AS10" s="6">
        <v>7185.1749995543987</v>
      </c>
      <c r="AT10" s="6">
        <v>7205.5199571170433</v>
      </c>
      <c r="AU10" s="6">
        <v>7230.9471012237946</v>
      </c>
      <c r="AV10" s="6">
        <v>7253.3061239092858</v>
      </c>
      <c r="AW10" s="6">
        <v>7273.0345984458891</v>
      </c>
      <c r="AX10" s="6">
        <v>7288.4561862395039</v>
      </c>
      <c r="AY10" s="6">
        <v>7311.9359345220864</v>
      </c>
      <c r="AZ10" s="6">
        <v>7335.987438856906</v>
      </c>
      <c r="BA10" s="6">
        <v>7354.3371471771334</v>
      </c>
      <c r="BB10" s="6">
        <v>7370.0865445371437</v>
      </c>
      <c r="BC10" s="6">
        <v>7393.5916149482046</v>
      </c>
      <c r="BD10" s="6">
        <v>7418.5086404305748</v>
      </c>
      <c r="BE10" s="6">
        <v>7445.9201843575493</v>
      </c>
      <c r="BF10" s="6">
        <v>7467.4134884589103</v>
      </c>
      <c r="BG10" s="6">
        <v>7485.5348347762956</v>
      </c>
      <c r="BH10" s="6">
        <v>7511.0007318840535</v>
      </c>
      <c r="BI10" s="6">
        <v>7530.6448143118951</v>
      </c>
      <c r="BJ10" s="6">
        <v>7552.5972917831605</v>
      </c>
      <c r="BK10" s="6">
        <v>7576.8931949149865</v>
      </c>
      <c r="BL10" s="6">
        <v>7597.6654255021413</v>
      </c>
      <c r="BM10" s="6">
        <v>7618.0689112652817</v>
      </c>
      <c r="BN10" s="6">
        <v>7632.6220914171499</v>
      </c>
      <c r="BO10" s="6">
        <v>7651.6225607241749</v>
      </c>
      <c r="BP10" s="6">
        <v>7663.6328438098681</v>
      </c>
      <c r="BQ10" s="6">
        <v>7680.1965150514825</v>
      </c>
      <c r="BR10" s="6">
        <v>7703.2357188174537</v>
      </c>
      <c r="BS10" s="6">
        <v>7725.1513021232477</v>
      </c>
      <c r="BT10" s="6">
        <v>7756.52549456017</v>
      </c>
      <c r="BU10" s="6">
        <v>7784.4002055569545</v>
      </c>
      <c r="BV10" s="6">
        <v>7818.1769673099971</v>
      </c>
      <c r="BW10" s="6">
        <v>7841.4834962749446</v>
      </c>
      <c r="BX10" s="6">
        <v>7869.0725931142561</v>
      </c>
      <c r="BY10" s="6">
        <v>7901.0674088613123</v>
      </c>
      <c r="BZ10" s="6">
        <v>7925.48755403426</v>
      </c>
      <c r="CA10" s="6">
        <v>7960.9127485756071</v>
      </c>
      <c r="CB10" s="6">
        <v>7992.8087861753947</v>
      </c>
      <c r="CC10" s="6">
        <v>8039.5739881802783</v>
      </c>
      <c r="CD10" s="6">
        <v>8081.7430219059061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972</v>
      </c>
      <c r="C11" s="8">
        <v>979</v>
      </c>
      <c r="D11" s="8">
        <v>961</v>
      </c>
      <c r="E11" s="8">
        <v>985</v>
      </c>
      <c r="F11" s="8">
        <v>963</v>
      </c>
      <c r="G11" s="8">
        <v>979</v>
      </c>
      <c r="H11" s="8">
        <v>974</v>
      </c>
      <c r="I11" s="8">
        <v>991</v>
      </c>
      <c r="J11" s="8">
        <v>963</v>
      </c>
      <c r="K11" s="8">
        <v>980</v>
      </c>
      <c r="L11" s="8">
        <v>978</v>
      </c>
      <c r="M11" s="8">
        <v>1041</v>
      </c>
      <c r="N11" s="8">
        <v>1065</v>
      </c>
      <c r="O11" s="8">
        <v>1055</v>
      </c>
      <c r="P11" s="8">
        <v>1054</v>
      </c>
      <c r="Q11" s="8">
        <v>1070</v>
      </c>
      <c r="R11" s="8">
        <v>1082</v>
      </c>
      <c r="S11" s="8">
        <v>1156</v>
      </c>
      <c r="T11" s="8">
        <v>1133</v>
      </c>
      <c r="U11" s="8">
        <v>1088</v>
      </c>
      <c r="V11" s="8">
        <v>1081</v>
      </c>
      <c r="W11" s="8">
        <v>1102</v>
      </c>
      <c r="X11" s="8">
        <v>1147</v>
      </c>
      <c r="Y11" s="8">
        <v>1189</v>
      </c>
      <c r="Z11" s="8">
        <v>1198</v>
      </c>
      <c r="AA11" s="8">
        <v>1245</v>
      </c>
      <c r="AB11" s="8">
        <v>1304</v>
      </c>
      <c r="AC11" s="8">
        <v>1333</v>
      </c>
      <c r="AD11" s="8">
        <v>1363.5330026081692</v>
      </c>
      <c r="AE11" s="8">
        <v>1368.2115524565002</v>
      </c>
      <c r="AF11" s="8">
        <v>1372.6081225783535</v>
      </c>
      <c r="AG11" s="8">
        <v>1375.6459113503663</v>
      </c>
      <c r="AH11" s="8">
        <v>1377.3780744411974</v>
      </c>
      <c r="AI11" s="8">
        <v>1380.206619447815</v>
      </c>
      <c r="AJ11" s="8">
        <v>1383.1409881007544</v>
      </c>
      <c r="AK11" s="8">
        <v>1386.2937911479896</v>
      </c>
      <c r="AL11" s="8">
        <v>1389.2581484780208</v>
      </c>
      <c r="AM11" s="8">
        <v>1391.154552501054</v>
      </c>
      <c r="AN11" s="8">
        <v>1396.026132699536</v>
      </c>
      <c r="AO11" s="8">
        <v>1399.6933138077461</v>
      </c>
      <c r="AP11" s="8">
        <v>1404.6497776873355</v>
      </c>
      <c r="AQ11" s="8">
        <v>1409.9751072985914</v>
      </c>
      <c r="AR11" s="8">
        <v>1414.2345365910357</v>
      </c>
      <c r="AS11" s="8">
        <v>1417.7019237960087</v>
      </c>
      <c r="AT11" s="8">
        <v>1420.4211279386586</v>
      </c>
      <c r="AU11" s="8">
        <v>1423.4000711573951</v>
      </c>
      <c r="AV11" s="8">
        <v>1425.4059434281214</v>
      </c>
      <c r="AW11" s="8">
        <v>1426.2001181695721</v>
      </c>
      <c r="AX11" s="8">
        <v>1426.0604916756454</v>
      </c>
      <c r="AY11" s="8">
        <v>1427.6158119111476</v>
      </c>
      <c r="AZ11" s="8">
        <v>1429.2103838841811</v>
      </c>
      <c r="BA11" s="8">
        <v>1430.2234315324254</v>
      </c>
      <c r="BB11" s="8">
        <v>1431.8405529546203</v>
      </c>
      <c r="BC11" s="8">
        <v>1432.9435637492306</v>
      </c>
      <c r="BD11" s="8">
        <v>1434.8094231858449</v>
      </c>
      <c r="BE11" s="8">
        <v>1436.6680634261984</v>
      </c>
      <c r="BF11" s="8">
        <v>1438.0901573560743</v>
      </c>
      <c r="BG11" s="8">
        <v>1441.2043448395248</v>
      </c>
      <c r="BH11" s="8">
        <v>1444.6132050036194</v>
      </c>
      <c r="BI11" s="8">
        <v>1449.4344944003255</v>
      </c>
      <c r="BJ11" s="8">
        <v>1453.8651883858163</v>
      </c>
      <c r="BK11" s="8">
        <v>1458.3473867462571</v>
      </c>
      <c r="BL11" s="8">
        <v>1463.8032187825313</v>
      </c>
      <c r="BM11" s="8">
        <v>1469.800039760911</v>
      </c>
      <c r="BN11" s="8">
        <v>1475.816742105919</v>
      </c>
      <c r="BO11" s="8">
        <v>1482.5452829629694</v>
      </c>
      <c r="BP11" s="8">
        <v>1488.2207894570474</v>
      </c>
      <c r="BQ11" s="8">
        <v>1494.8226760323494</v>
      </c>
      <c r="BR11" s="8">
        <v>1501.31508688383</v>
      </c>
      <c r="BS11" s="8">
        <v>1507.8294771694664</v>
      </c>
      <c r="BT11" s="8">
        <v>1513.9961678566365</v>
      </c>
      <c r="BU11" s="8">
        <v>1520.5067248249816</v>
      </c>
      <c r="BV11" s="8">
        <v>1526.797078913821</v>
      </c>
      <c r="BW11" s="8">
        <v>1532.8421331285131</v>
      </c>
      <c r="BX11" s="8">
        <v>1539.1524778165538</v>
      </c>
      <c r="BY11" s="8">
        <v>1543.9855209796308</v>
      </c>
      <c r="BZ11" s="8">
        <v>1549.2676014983856</v>
      </c>
      <c r="CA11" s="8">
        <v>1554.6999754233809</v>
      </c>
      <c r="CB11" s="8">
        <v>1559.6907639033989</v>
      </c>
      <c r="CC11" s="8">
        <v>1564.4011523257743</v>
      </c>
      <c r="CD11" s="8">
        <v>1569.0081582886974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5471-06D1-4696-ADCD-002AC033787C}">
  <dimension ref="A1:CE12"/>
  <sheetViews>
    <sheetView workbookViewId="0"/>
  </sheetViews>
  <sheetFormatPr defaultRowHeight="15" x14ac:dyDescent="0.25"/>
  <cols>
    <col min="1" max="1" width="50.7109375" customWidth="1"/>
    <col min="2" max="13" width="6" bestFit="1" customWidth="1"/>
    <col min="14" max="18" width="5" bestFit="1" customWidth="1"/>
    <col min="19" max="82" width="6" bestFit="1" customWidth="1"/>
  </cols>
  <sheetData>
    <row r="1" spans="1:83" x14ac:dyDescent="0.25">
      <c r="A1" s="1" t="s">
        <v>13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6307</v>
      </c>
      <c r="C5" s="6">
        <v>6486</v>
      </c>
      <c r="D5" s="6">
        <v>6722</v>
      </c>
      <c r="E5" s="6">
        <v>6923</v>
      </c>
      <c r="F5" s="6">
        <v>7240</v>
      </c>
      <c r="G5" s="6">
        <v>7464</v>
      </c>
      <c r="H5" s="6">
        <v>7732</v>
      </c>
      <c r="I5" s="6">
        <v>7892</v>
      </c>
      <c r="J5" s="6">
        <v>8170</v>
      </c>
      <c r="K5" s="6">
        <v>8408</v>
      </c>
      <c r="L5" s="6">
        <v>8519</v>
      </c>
      <c r="M5" s="6">
        <v>8664</v>
      </c>
      <c r="N5" s="6">
        <v>8926</v>
      </c>
      <c r="O5" s="6">
        <v>9173</v>
      </c>
      <c r="P5" s="6">
        <v>9387</v>
      </c>
      <c r="Q5" s="6">
        <v>9626</v>
      </c>
      <c r="R5" s="6">
        <v>9786</v>
      </c>
      <c r="S5" s="6">
        <v>10017</v>
      </c>
      <c r="T5" s="6">
        <v>10169</v>
      </c>
      <c r="U5" s="6">
        <v>10291</v>
      </c>
      <c r="V5" s="6">
        <v>10354</v>
      </c>
      <c r="W5" s="6">
        <v>10484</v>
      </c>
      <c r="X5" s="6">
        <v>10570</v>
      </c>
      <c r="Y5" s="6">
        <v>10770</v>
      </c>
      <c r="Z5" s="6">
        <v>11036</v>
      </c>
      <c r="AA5" s="6">
        <v>11139</v>
      </c>
      <c r="AB5" s="6">
        <v>11327</v>
      </c>
      <c r="AC5" s="6">
        <v>11647</v>
      </c>
      <c r="AD5" s="6">
        <v>11813.355977879626</v>
      </c>
      <c r="AE5" s="6">
        <v>12020.349339032433</v>
      </c>
      <c r="AF5" s="6">
        <v>12162.843453247358</v>
      </c>
      <c r="AG5" s="6">
        <v>12307.09707762267</v>
      </c>
      <c r="AH5" s="6">
        <v>12395.571465952695</v>
      </c>
      <c r="AI5" s="6">
        <v>12617.77504222584</v>
      </c>
      <c r="AJ5" s="6">
        <v>12840.857780205963</v>
      </c>
      <c r="AK5" s="6">
        <v>13032.732344159076</v>
      </c>
      <c r="AL5" s="6">
        <v>13221.026765340486</v>
      </c>
      <c r="AM5" s="6">
        <v>13372.057917097147</v>
      </c>
      <c r="AN5" s="6">
        <v>13559.280817591422</v>
      </c>
      <c r="AO5" s="6">
        <v>13790.913404751682</v>
      </c>
      <c r="AP5" s="6">
        <v>14005.05460082462</v>
      </c>
      <c r="AQ5" s="6">
        <v>14216.220257189398</v>
      </c>
      <c r="AR5" s="6">
        <v>14408.670612083723</v>
      </c>
      <c r="AS5" s="6">
        <v>14571.453800468978</v>
      </c>
      <c r="AT5" s="6">
        <v>14794.002064456945</v>
      </c>
      <c r="AU5" s="6">
        <v>14965.341525101772</v>
      </c>
      <c r="AV5" s="6">
        <v>15177.681658048174</v>
      </c>
      <c r="AW5" s="6">
        <v>15356.650676088108</v>
      </c>
      <c r="AX5" s="6">
        <v>15498.859278696265</v>
      </c>
      <c r="AY5" s="6">
        <v>15686.835663179761</v>
      </c>
      <c r="AZ5" s="6">
        <v>15784.505037004168</v>
      </c>
      <c r="BA5" s="6">
        <v>15960.919506169384</v>
      </c>
      <c r="BB5" s="6">
        <v>16151.76919584088</v>
      </c>
      <c r="BC5" s="6">
        <v>16261.214213146332</v>
      </c>
      <c r="BD5" s="6">
        <v>16416.480213887997</v>
      </c>
      <c r="BE5" s="6">
        <v>16521.756376066103</v>
      </c>
      <c r="BF5" s="6">
        <v>16648.044709712776</v>
      </c>
      <c r="BG5" s="6">
        <v>16825.653997899768</v>
      </c>
      <c r="BH5" s="6">
        <v>16895.924914714033</v>
      </c>
      <c r="BI5" s="6">
        <v>17036.154467882516</v>
      </c>
      <c r="BJ5" s="6">
        <v>17171.645466620277</v>
      </c>
      <c r="BK5" s="6">
        <v>17302.443465768611</v>
      </c>
      <c r="BL5" s="6">
        <v>17469.383580878814</v>
      </c>
      <c r="BM5" s="6">
        <v>17576.164927310798</v>
      </c>
      <c r="BN5" s="6">
        <v>17659.783117588267</v>
      </c>
      <c r="BO5" s="6">
        <v>17736.634347568041</v>
      </c>
      <c r="BP5" s="6">
        <v>17807.399654699446</v>
      </c>
      <c r="BQ5" s="6">
        <v>17883.461845881251</v>
      </c>
      <c r="BR5" s="6">
        <v>17985.920479559649</v>
      </c>
      <c r="BS5" s="6">
        <v>18014.367550327621</v>
      </c>
      <c r="BT5" s="6">
        <v>18011.710501833557</v>
      </c>
      <c r="BU5" s="6">
        <v>18006.789300852506</v>
      </c>
      <c r="BV5" s="6">
        <v>18024.574938768077</v>
      </c>
      <c r="BW5" s="6">
        <v>18068.468766036531</v>
      </c>
      <c r="BX5" s="6">
        <v>18061.93329730213</v>
      </c>
      <c r="BY5" s="6">
        <v>18043.049859787272</v>
      </c>
      <c r="BZ5" s="6">
        <v>18047.274276959542</v>
      </c>
      <c r="CA5" s="6">
        <v>18032.006840913244</v>
      </c>
      <c r="CB5" s="6">
        <v>18078.361197908896</v>
      </c>
      <c r="CC5" s="6">
        <v>18118.330095913174</v>
      </c>
      <c r="CD5" s="6">
        <v>18161.595498090872</v>
      </c>
    </row>
    <row r="6" spans="1:83" x14ac:dyDescent="0.25">
      <c r="A6" s="2" t="str">
        <f>"Mariés sans enfant"</f>
        <v>Mariés sans enfant</v>
      </c>
      <c r="B6" s="6">
        <v>7871</v>
      </c>
      <c r="C6" s="6">
        <v>7996</v>
      </c>
      <c r="D6" s="6">
        <v>8095</v>
      </c>
      <c r="E6" s="6">
        <v>8119</v>
      </c>
      <c r="F6" s="6">
        <v>8198</v>
      </c>
      <c r="G6" s="6">
        <v>8294</v>
      </c>
      <c r="H6" s="6">
        <v>8346</v>
      </c>
      <c r="I6" s="6">
        <v>8462</v>
      </c>
      <c r="J6" s="6">
        <v>8449</v>
      </c>
      <c r="K6" s="6">
        <v>8469</v>
      </c>
      <c r="L6" s="6">
        <v>8567</v>
      </c>
      <c r="M6" s="6">
        <v>8646</v>
      </c>
      <c r="N6" s="6">
        <v>8650</v>
      </c>
      <c r="O6" s="6">
        <v>8647</v>
      </c>
      <c r="P6" s="6">
        <v>8694</v>
      </c>
      <c r="Q6" s="6">
        <v>8741</v>
      </c>
      <c r="R6" s="6">
        <v>8763</v>
      </c>
      <c r="S6" s="6">
        <v>8771</v>
      </c>
      <c r="T6" s="6">
        <v>8848</v>
      </c>
      <c r="U6" s="6">
        <v>8904</v>
      </c>
      <c r="V6" s="6">
        <v>8963</v>
      </c>
      <c r="W6" s="6">
        <v>8942</v>
      </c>
      <c r="X6" s="6">
        <v>8921</v>
      </c>
      <c r="Y6" s="6">
        <v>8879</v>
      </c>
      <c r="Z6" s="6">
        <v>8908</v>
      </c>
      <c r="AA6" s="6">
        <v>8895</v>
      </c>
      <c r="AB6" s="6">
        <v>8921</v>
      </c>
      <c r="AC6" s="6">
        <v>8984</v>
      </c>
      <c r="AD6" s="6">
        <v>9036.9467269939196</v>
      </c>
      <c r="AE6" s="6">
        <v>9108.0268996769628</v>
      </c>
      <c r="AF6" s="6">
        <v>9162.953350464697</v>
      </c>
      <c r="AG6" s="6">
        <v>9244.3158871123887</v>
      </c>
      <c r="AH6" s="6">
        <v>9333.0666999307141</v>
      </c>
      <c r="AI6" s="6">
        <v>9374.2721635990383</v>
      </c>
      <c r="AJ6" s="6">
        <v>9441.8952801536361</v>
      </c>
      <c r="AK6" s="6">
        <v>9488.9624781509046</v>
      </c>
      <c r="AL6" s="6">
        <v>9555.525944349396</v>
      </c>
      <c r="AM6" s="6">
        <v>9609.8417262688636</v>
      </c>
      <c r="AN6" s="6">
        <v>9634.6212403031441</v>
      </c>
      <c r="AO6" s="6">
        <v>9675.0599956313163</v>
      </c>
      <c r="AP6" s="6">
        <v>9696.3839712137233</v>
      </c>
      <c r="AQ6" s="6">
        <v>9733.7324319578438</v>
      </c>
      <c r="AR6" s="6">
        <v>9753.6774422356521</v>
      </c>
      <c r="AS6" s="6">
        <v>9774.711290499501</v>
      </c>
      <c r="AT6" s="6">
        <v>9792.0412351911618</v>
      </c>
      <c r="AU6" s="6">
        <v>9788.5564288119604</v>
      </c>
      <c r="AV6" s="6">
        <v>9795.6748347707235</v>
      </c>
      <c r="AW6" s="6">
        <v>9784.3707200598164</v>
      </c>
      <c r="AX6" s="6">
        <v>9782.9749537487223</v>
      </c>
      <c r="AY6" s="6">
        <v>9781.3712724661309</v>
      </c>
      <c r="AZ6" s="6">
        <v>9771.2314717431454</v>
      </c>
      <c r="BA6" s="6">
        <v>9755.8427143576046</v>
      </c>
      <c r="BB6" s="6">
        <v>9714.3066974566354</v>
      </c>
      <c r="BC6" s="6">
        <v>9695.1426551949626</v>
      </c>
      <c r="BD6" s="6">
        <v>9663.0428925324977</v>
      </c>
      <c r="BE6" s="6">
        <v>9641.2240444909512</v>
      </c>
      <c r="BF6" s="6">
        <v>9620.4470104660504</v>
      </c>
      <c r="BG6" s="6">
        <v>9578.0120079247681</v>
      </c>
      <c r="BH6" s="6">
        <v>9570.5223431758022</v>
      </c>
      <c r="BI6" s="6">
        <v>9533.0819170397153</v>
      </c>
      <c r="BJ6" s="6">
        <v>9504.179422021487</v>
      </c>
      <c r="BK6" s="6">
        <v>9472.22231129789</v>
      </c>
      <c r="BL6" s="6">
        <v>9447.8201001099424</v>
      </c>
      <c r="BM6" s="6">
        <v>9434.1324124159764</v>
      </c>
      <c r="BN6" s="6">
        <v>9427.3227186821059</v>
      </c>
      <c r="BO6" s="6">
        <v>9423.6528282265244</v>
      </c>
      <c r="BP6" s="6">
        <v>9416.3782608669389</v>
      </c>
      <c r="BQ6" s="6">
        <v>9415.0485445485137</v>
      </c>
      <c r="BR6" s="6">
        <v>9389.6794360896529</v>
      </c>
      <c r="BS6" s="6">
        <v>9403.0657941129011</v>
      </c>
      <c r="BT6" s="6">
        <v>9429.3240231156287</v>
      </c>
      <c r="BU6" s="6">
        <v>9451.6152168799308</v>
      </c>
      <c r="BV6" s="6">
        <v>9474.7568116548173</v>
      </c>
      <c r="BW6" s="6">
        <v>9466.7375866011935</v>
      </c>
      <c r="BX6" s="6">
        <v>9501.8683050528743</v>
      </c>
      <c r="BY6" s="6">
        <v>9560.4344504763267</v>
      </c>
      <c r="BZ6" s="6">
        <v>9599.0210402123703</v>
      </c>
      <c r="CA6" s="6">
        <v>9644.269243252822</v>
      </c>
      <c r="CB6" s="6">
        <v>9662.9622648352852</v>
      </c>
      <c r="CC6" s="6">
        <v>9694.6528099094467</v>
      </c>
      <c r="CD6" s="6">
        <v>9717.2545245314977</v>
      </c>
    </row>
    <row r="7" spans="1:83" x14ac:dyDescent="0.25">
      <c r="A7" s="2" t="str">
        <f>"Mariés avec enfant(s)"</f>
        <v>Mariés avec enfant(s)</v>
      </c>
      <c r="B7" s="6">
        <v>12022</v>
      </c>
      <c r="C7" s="6">
        <v>11924</v>
      </c>
      <c r="D7" s="6">
        <v>11830</v>
      </c>
      <c r="E7" s="6">
        <v>11752</v>
      </c>
      <c r="F7" s="6">
        <v>11623</v>
      </c>
      <c r="G7" s="6">
        <v>11442</v>
      </c>
      <c r="H7" s="6">
        <v>11253</v>
      </c>
      <c r="I7" s="6">
        <v>11104</v>
      </c>
      <c r="J7" s="6">
        <v>10899</v>
      </c>
      <c r="K7" s="6">
        <v>10709</v>
      </c>
      <c r="L7" s="6">
        <v>10459</v>
      </c>
      <c r="M7" s="6">
        <v>10220</v>
      </c>
      <c r="N7" s="6">
        <v>9998</v>
      </c>
      <c r="O7" s="6">
        <v>9737</v>
      </c>
      <c r="P7" s="6">
        <v>9524</v>
      </c>
      <c r="Q7" s="6">
        <v>9354</v>
      </c>
      <c r="R7" s="6">
        <v>9138</v>
      </c>
      <c r="S7" s="6">
        <v>9002</v>
      </c>
      <c r="T7" s="6">
        <v>8849</v>
      </c>
      <c r="U7" s="6">
        <v>8619</v>
      </c>
      <c r="V7" s="6">
        <v>8501</v>
      </c>
      <c r="W7" s="6">
        <v>8421</v>
      </c>
      <c r="X7" s="6">
        <v>8311</v>
      </c>
      <c r="Y7" s="6">
        <v>8177</v>
      </c>
      <c r="Z7" s="6">
        <v>8038</v>
      </c>
      <c r="AA7" s="6">
        <v>7912</v>
      </c>
      <c r="AB7" s="6">
        <v>7802</v>
      </c>
      <c r="AC7" s="6">
        <v>7710</v>
      </c>
      <c r="AD7" s="6">
        <v>7662.1888544241065</v>
      </c>
      <c r="AE7" s="6">
        <v>7589.8501485127817</v>
      </c>
      <c r="AF7" s="6">
        <v>7530.1527510897286</v>
      </c>
      <c r="AG7" s="6">
        <v>7460.5136534256271</v>
      </c>
      <c r="AH7" s="6">
        <v>7406.1107476798297</v>
      </c>
      <c r="AI7" s="6">
        <v>7327.9041946580492</v>
      </c>
      <c r="AJ7" s="6">
        <v>7243.2017312699609</v>
      </c>
      <c r="AK7" s="6">
        <v>7171.0646869537868</v>
      </c>
      <c r="AL7" s="6">
        <v>7089.8140822689293</v>
      </c>
      <c r="AM7" s="6">
        <v>7034.6960385967814</v>
      </c>
      <c r="AN7" s="6">
        <v>6963.851842082895</v>
      </c>
      <c r="AO7" s="6">
        <v>6890.3782997062681</v>
      </c>
      <c r="AP7" s="6">
        <v>6833.7189768677581</v>
      </c>
      <c r="AQ7" s="6">
        <v>6770.9825330708654</v>
      </c>
      <c r="AR7" s="6">
        <v>6727.7682732925068</v>
      </c>
      <c r="AS7" s="6">
        <v>6673.3262253555404</v>
      </c>
      <c r="AT7" s="6">
        <v>6605.4681282388037</v>
      </c>
      <c r="AU7" s="6">
        <v>6566.4026406009179</v>
      </c>
      <c r="AV7" s="6">
        <v>6501.8958252587199</v>
      </c>
      <c r="AW7" s="6">
        <v>6461.8746121142194</v>
      </c>
      <c r="AX7" s="6">
        <v>6410.7905185021154</v>
      </c>
      <c r="AY7" s="6">
        <v>6356.3717091847684</v>
      </c>
      <c r="AZ7" s="6">
        <v>6339.2411626432786</v>
      </c>
      <c r="BA7" s="6">
        <v>6297.3248413774318</v>
      </c>
      <c r="BB7" s="6">
        <v>6255.1813538000988</v>
      </c>
      <c r="BC7" s="6">
        <v>6221.3185600858415</v>
      </c>
      <c r="BD7" s="6">
        <v>6181.019385239093</v>
      </c>
      <c r="BE7" s="6">
        <v>6148.6006093063615</v>
      </c>
      <c r="BF7" s="6">
        <v>6102.9578219382902</v>
      </c>
      <c r="BG7" s="6">
        <v>6048.9476586985484</v>
      </c>
      <c r="BH7" s="6">
        <v>6008.2680942941297</v>
      </c>
      <c r="BI7" s="6">
        <v>5965.7782047752498</v>
      </c>
      <c r="BJ7" s="6">
        <v>5914.0341163585035</v>
      </c>
      <c r="BK7" s="6">
        <v>5864.9842402390186</v>
      </c>
      <c r="BL7" s="6">
        <v>5792.4460358296728</v>
      </c>
      <c r="BM7" s="6">
        <v>5746.5635766813775</v>
      </c>
      <c r="BN7" s="6">
        <v>5701.4367094930112</v>
      </c>
      <c r="BO7" s="6">
        <v>5666.1591726555735</v>
      </c>
      <c r="BP7" s="6">
        <v>5633.0160973674429</v>
      </c>
      <c r="BQ7" s="6">
        <v>5596.7108044239903</v>
      </c>
      <c r="BR7" s="6">
        <v>5569.9402505630069</v>
      </c>
      <c r="BS7" s="6">
        <v>5553.4870105154641</v>
      </c>
      <c r="BT7" s="6">
        <v>5540.2496014760818</v>
      </c>
      <c r="BU7" s="6">
        <v>5533.466737946901</v>
      </c>
      <c r="BV7" s="6">
        <v>5518.9598644840826</v>
      </c>
      <c r="BW7" s="6">
        <v>5522.7606244564777</v>
      </c>
      <c r="BX7" s="6">
        <v>5523.3730646679378</v>
      </c>
      <c r="BY7" s="6">
        <v>5515.569080171661</v>
      </c>
      <c r="BZ7" s="6">
        <v>5507.6913189677789</v>
      </c>
      <c r="CA7" s="6">
        <v>5502.0741758139011</v>
      </c>
      <c r="CB7" s="6">
        <v>5493.4292752563915</v>
      </c>
      <c r="CC7" s="6">
        <v>5480.4029978275021</v>
      </c>
      <c r="CD7" s="6">
        <v>5482.6366177187019</v>
      </c>
    </row>
    <row r="8" spans="1:83" x14ac:dyDescent="0.25">
      <c r="A8" s="2" t="str">
        <f>"Cohabitants non mariés sans enfant"</f>
        <v>Cohabitants non mariés sans enfant</v>
      </c>
      <c r="B8" s="6">
        <v>610</v>
      </c>
      <c r="C8" s="6">
        <v>648</v>
      </c>
      <c r="D8" s="6">
        <v>718</v>
      </c>
      <c r="E8" s="6">
        <v>786</v>
      </c>
      <c r="F8" s="6">
        <v>859</v>
      </c>
      <c r="G8" s="6">
        <v>931</v>
      </c>
      <c r="H8" s="6">
        <v>983</v>
      </c>
      <c r="I8" s="6">
        <v>999</v>
      </c>
      <c r="J8" s="6">
        <v>1092</v>
      </c>
      <c r="K8" s="6">
        <v>1220</v>
      </c>
      <c r="L8" s="6">
        <v>1300</v>
      </c>
      <c r="M8" s="6">
        <v>1386</v>
      </c>
      <c r="N8" s="6">
        <v>1427</v>
      </c>
      <c r="O8" s="6">
        <v>1517</v>
      </c>
      <c r="P8" s="6">
        <v>1601</v>
      </c>
      <c r="Q8" s="6">
        <v>1688</v>
      </c>
      <c r="R8" s="6">
        <v>1768</v>
      </c>
      <c r="S8" s="6">
        <v>1819</v>
      </c>
      <c r="T8" s="6">
        <v>1863</v>
      </c>
      <c r="U8" s="6">
        <v>1895</v>
      </c>
      <c r="V8" s="6">
        <v>1916</v>
      </c>
      <c r="W8" s="6">
        <v>1972</v>
      </c>
      <c r="X8" s="6">
        <v>2037</v>
      </c>
      <c r="Y8" s="6">
        <v>2068</v>
      </c>
      <c r="Z8" s="6">
        <v>2158</v>
      </c>
      <c r="AA8" s="6">
        <v>2194</v>
      </c>
      <c r="AB8" s="6">
        <v>2244</v>
      </c>
      <c r="AC8" s="6">
        <v>2233</v>
      </c>
      <c r="AD8" s="6">
        <v>2313.8563260095548</v>
      </c>
      <c r="AE8" s="6">
        <v>2340.5646722497477</v>
      </c>
      <c r="AF8" s="6">
        <v>2365.5050784977229</v>
      </c>
      <c r="AG8" s="6">
        <v>2388.4836142599152</v>
      </c>
      <c r="AH8" s="6">
        <v>2409.7209208125996</v>
      </c>
      <c r="AI8" s="6">
        <v>2425.2431702136137</v>
      </c>
      <c r="AJ8" s="6">
        <v>2440.8320479594277</v>
      </c>
      <c r="AK8" s="6">
        <v>2451.9640610159431</v>
      </c>
      <c r="AL8" s="6">
        <v>2465.1985945711881</v>
      </c>
      <c r="AM8" s="6">
        <v>2472.5953450827783</v>
      </c>
      <c r="AN8" s="6">
        <v>2486.3486323370853</v>
      </c>
      <c r="AO8" s="6">
        <v>2501.1502050504487</v>
      </c>
      <c r="AP8" s="6">
        <v>2520.6302183607586</v>
      </c>
      <c r="AQ8" s="6">
        <v>2538.4513541645101</v>
      </c>
      <c r="AR8" s="6">
        <v>2553.483096793304</v>
      </c>
      <c r="AS8" s="6">
        <v>2572.9268107936214</v>
      </c>
      <c r="AT8" s="6">
        <v>2596.9139196880396</v>
      </c>
      <c r="AU8" s="6">
        <v>2615.3845782619446</v>
      </c>
      <c r="AV8" s="6">
        <v>2629.0325957889727</v>
      </c>
      <c r="AW8" s="6">
        <v>2636.5595834035921</v>
      </c>
      <c r="AX8" s="6">
        <v>2650.4338765915118</v>
      </c>
      <c r="AY8" s="6">
        <v>2652.6022398889545</v>
      </c>
      <c r="AZ8" s="6">
        <v>2654.8216413902192</v>
      </c>
      <c r="BA8" s="6">
        <v>2654.7140836187968</v>
      </c>
      <c r="BB8" s="6">
        <v>2660.6995730057297</v>
      </c>
      <c r="BC8" s="6">
        <v>2671.8669164223938</v>
      </c>
      <c r="BD8" s="6">
        <v>2679.1936416637859</v>
      </c>
      <c r="BE8" s="6">
        <v>2691.6955486500683</v>
      </c>
      <c r="BF8" s="6">
        <v>2701.9440536715642</v>
      </c>
      <c r="BG8" s="6">
        <v>2720.4195084795974</v>
      </c>
      <c r="BH8" s="6">
        <v>2740.6472117194298</v>
      </c>
      <c r="BI8" s="6">
        <v>2759.5271319436151</v>
      </c>
      <c r="BJ8" s="6">
        <v>2782.5509235322065</v>
      </c>
      <c r="BK8" s="6">
        <v>2802.099652833288</v>
      </c>
      <c r="BL8" s="6">
        <v>2822.909243658085</v>
      </c>
      <c r="BM8" s="6">
        <v>2844.0916952691678</v>
      </c>
      <c r="BN8" s="6">
        <v>2866.5693071757851</v>
      </c>
      <c r="BO8" s="6">
        <v>2888.9727776909108</v>
      </c>
      <c r="BP8" s="6">
        <v>2909.8721837026187</v>
      </c>
      <c r="BQ8" s="6">
        <v>2929.332941533592</v>
      </c>
      <c r="BR8" s="6">
        <v>2947.5799924815028</v>
      </c>
      <c r="BS8" s="6">
        <v>2962.9876695731209</v>
      </c>
      <c r="BT8" s="6">
        <v>2976.5019656604845</v>
      </c>
      <c r="BU8" s="6">
        <v>2988.5761358521863</v>
      </c>
      <c r="BV8" s="6">
        <v>3001.9328809050821</v>
      </c>
      <c r="BW8" s="6">
        <v>3014.6700434844697</v>
      </c>
      <c r="BX8" s="6">
        <v>3024.9087726804646</v>
      </c>
      <c r="BY8" s="6">
        <v>3034.0616631671637</v>
      </c>
      <c r="BZ8" s="6">
        <v>3040.8810471466877</v>
      </c>
      <c r="CA8" s="6">
        <v>3049.6239171892817</v>
      </c>
      <c r="CB8" s="6">
        <v>3058.6997175753695</v>
      </c>
      <c r="CC8" s="6">
        <v>3066.434043775057</v>
      </c>
      <c r="CD8" s="6">
        <v>3076.1764511212323</v>
      </c>
    </row>
    <row r="9" spans="1:83" x14ac:dyDescent="0.25">
      <c r="A9" s="2" t="str">
        <f>"Cohabitants non mariés avec enfant(s)"</f>
        <v>Cohabitants non mariés avec enfant(s)</v>
      </c>
      <c r="B9" s="6">
        <v>386</v>
      </c>
      <c r="C9" s="6">
        <v>413</v>
      </c>
      <c r="D9" s="6">
        <v>434</v>
      </c>
      <c r="E9" s="6">
        <v>458</v>
      </c>
      <c r="F9" s="6">
        <v>491</v>
      </c>
      <c r="G9" s="6">
        <v>522</v>
      </c>
      <c r="H9" s="6">
        <v>547</v>
      </c>
      <c r="I9" s="6">
        <v>597</v>
      </c>
      <c r="J9" s="6">
        <v>643</v>
      </c>
      <c r="K9" s="6">
        <v>711</v>
      </c>
      <c r="L9" s="6">
        <v>784</v>
      </c>
      <c r="M9" s="6">
        <v>860</v>
      </c>
      <c r="N9" s="6">
        <v>967</v>
      </c>
      <c r="O9" s="6">
        <v>1080</v>
      </c>
      <c r="P9" s="6">
        <v>1241</v>
      </c>
      <c r="Q9" s="6">
        <v>1372</v>
      </c>
      <c r="R9" s="6">
        <v>1557</v>
      </c>
      <c r="S9" s="6">
        <v>1724</v>
      </c>
      <c r="T9" s="6">
        <v>1879</v>
      </c>
      <c r="U9" s="6">
        <v>2071</v>
      </c>
      <c r="V9" s="6">
        <v>2222</v>
      </c>
      <c r="W9" s="6">
        <v>2316</v>
      </c>
      <c r="X9" s="6">
        <v>2351</v>
      </c>
      <c r="Y9" s="6">
        <v>2488</v>
      </c>
      <c r="Z9" s="6">
        <v>2622</v>
      </c>
      <c r="AA9" s="6">
        <v>2718</v>
      </c>
      <c r="AB9" s="6">
        <v>2834</v>
      </c>
      <c r="AC9" s="6">
        <v>2822</v>
      </c>
      <c r="AD9" s="6">
        <v>2934.6363904533464</v>
      </c>
      <c r="AE9" s="6">
        <v>2972.6364268726247</v>
      </c>
      <c r="AF9" s="6">
        <v>3029.3073619460274</v>
      </c>
      <c r="AG9" s="6">
        <v>3067.3538198416986</v>
      </c>
      <c r="AH9" s="6">
        <v>3118.1657902330344</v>
      </c>
      <c r="AI9" s="6">
        <v>3152.5443248760675</v>
      </c>
      <c r="AJ9" s="6">
        <v>3178.9156264749172</v>
      </c>
      <c r="AK9" s="6">
        <v>3211.8653558567339</v>
      </c>
      <c r="AL9" s="6">
        <v>3235.7271913765589</v>
      </c>
      <c r="AM9" s="6">
        <v>3262.9537385622489</v>
      </c>
      <c r="AN9" s="6">
        <v>3287.8004899518864</v>
      </c>
      <c r="AO9" s="6">
        <v>3304.4750017122515</v>
      </c>
      <c r="AP9" s="6">
        <v>3328.7197686994004</v>
      </c>
      <c r="AQ9" s="6">
        <v>3350.0483692549315</v>
      </c>
      <c r="AR9" s="6">
        <v>3366.8819739754899</v>
      </c>
      <c r="AS9" s="6">
        <v>3389.3347216868178</v>
      </c>
      <c r="AT9" s="6">
        <v>3411.4508808799255</v>
      </c>
      <c r="AU9" s="6">
        <v>3441.7130883497712</v>
      </c>
      <c r="AV9" s="6">
        <v>3465.8273394581802</v>
      </c>
      <c r="AW9" s="6">
        <v>3478.7253829488882</v>
      </c>
      <c r="AX9" s="6">
        <v>3506.3983037290318</v>
      </c>
      <c r="AY9" s="6">
        <v>3533.9446525312401</v>
      </c>
      <c r="AZ9" s="6">
        <v>3558.8823430909879</v>
      </c>
      <c r="BA9" s="6">
        <v>3575.4404655114749</v>
      </c>
      <c r="BB9" s="6">
        <v>3579.5721908632336</v>
      </c>
      <c r="BC9" s="6">
        <v>3599.6501424342741</v>
      </c>
      <c r="BD9" s="6">
        <v>3618.2862570661368</v>
      </c>
      <c r="BE9" s="6">
        <v>3635.8146359457514</v>
      </c>
      <c r="BF9" s="6">
        <v>3649.5185444761219</v>
      </c>
      <c r="BG9" s="6">
        <v>3656.6254726469701</v>
      </c>
      <c r="BH9" s="6">
        <v>3671.2679120238149</v>
      </c>
      <c r="BI9" s="6">
        <v>3684.290077838401</v>
      </c>
      <c r="BJ9" s="6">
        <v>3705.2892066183676</v>
      </c>
      <c r="BK9" s="6">
        <v>3728.5957945223336</v>
      </c>
      <c r="BL9" s="6">
        <v>3755.5291892367632</v>
      </c>
      <c r="BM9" s="6">
        <v>3783.2474465241662</v>
      </c>
      <c r="BN9" s="6">
        <v>3812.0189881795955</v>
      </c>
      <c r="BO9" s="6">
        <v>3847.1183672471061</v>
      </c>
      <c r="BP9" s="6">
        <v>3887.5354656964564</v>
      </c>
      <c r="BQ9" s="6">
        <v>3929.7750344599322</v>
      </c>
      <c r="BR9" s="6">
        <v>3972.7506215363824</v>
      </c>
      <c r="BS9" s="6">
        <v>4014.960145691361</v>
      </c>
      <c r="BT9" s="6">
        <v>4058.8908047255441</v>
      </c>
      <c r="BU9" s="6">
        <v>4103.7806232638395</v>
      </c>
      <c r="BV9" s="6">
        <v>4151.4342404908057</v>
      </c>
      <c r="BW9" s="6">
        <v>4193.3678574512378</v>
      </c>
      <c r="BX9" s="6">
        <v>4235.3391549411081</v>
      </c>
      <c r="BY9" s="6">
        <v>4275.6024023725422</v>
      </c>
      <c r="BZ9" s="6">
        <v>4320.8348521926027</v>
      </c>
      <c r="CA9" s="6">
        <v>4366.7570858342242</v>
      </c>
      <c r="CB9" s="6">
        <v>4405.361402501373</v>
      </c>
      <c r="CC9" s="6">
        <v>4440.3381349973515</v>
      </c>
      <c r="CD9" s="6">
        <v>4469.7736609339408</v>
      </c>
    </row>
    <row r="10" spans="1:83" x14ac:dyDescent="0.25">
      <c r="A10" s="2" t="str">
        <f>"Familles monoparentales"</f>
        <v>Familles monoparentales</v>
      </c>
      <c r="B10" s="6">
        <v>1966</v>
      </c>
      <c r="C10" s="6">
        <v>1948</v>
      </c>
      <c r="D10" s="6">
        <v>1967</v>
      </c>
      <c r="E10" s="6">
        <v>2008</v>
      </c>
      <c r="F10" s="6">
        <v>2047</v>
      </c>
      <c r="G10" s="6">
        <v>2104</v>
      </c>
      <c r="H10" s="6">
        <v>2185</v>
      </c>
      <c r="I10" s="6">
        <v>2220</v>
      </c>
      <c r="J10" s="6">
        <v>2294</v>
      </c>
      <c r="K10" s="6">
        <v>2330</v>
      </c>
      <c r="L10" s="6">
        <v>2383</v>
      </c>
      <c r="M10" s="6">
        <v>2423</v>
      </c>
      <c r="N10" s="6">
        <v>2468</v>
      </c>
      <c r="O10" s="6">
        <v>2553</v>
      </c>
      <c r="P10" s="6">
        <v>2550</v>
      </c>
      <c r="Q10" s="6">
        <v>2603</v>
      </c>
      <c r="R10" s="6">
        <v>2633</v>
      </c>
      <c r="S10" s="6">
        <v>2599</v>
      </c>
      <c r="T10" s="6">
        <v>2598</v>
      </c>
      <c r="U10" s="6">
        <v>2694</v>
      </c>
      <c r="V10" s="6">
        <v>2724</v>
      </c>
      <c r="W10" s="6">
        <v>2752</v>
      </c>
      <c r="X10" s="6">
        <v>2737</v>
      </c>
      <c r="Y10" s="6">
        <v>2709</v>
      </c>
      <c r="Z10" s="6">
        <v>2692</v>
      </c>
      <c r="AA10" s="6">
        <v>2726</v>
      </c>
      <c r="AB10" s="6">
        <v>2736</v>
      </c>
      <c r="AC10" s="6">
        <v>2824</v>
      </c>
      <c r="AD10" s="6">
        <v>2757.6961240728679</v>
      </c>
      <c r="AE10" s="6">
        <v>2759.8070213849755</v>
      </c>
      <c r="AF10" s="6">
        <v>2759.3186627256546</v>
      </c>
      <c r="AG10" s="6">
        <v>2757.8665080684759</v>
      </c>
      <c r="AH10" s="6">
        <v>2753.8804849390681</v>
      </c>
      <c r="AI10" s="6">
        <v>2757.2032931738563</v>
      </c>
      <c r="AJ10" s="6">
        <v>2752.9787959186183</v>
      </c>
      <c r="AK10" s="6">
        <v>2750.8871373174989</v>
      </c>
      <c r="AL10" s="6">
        <v>2751.5205836774289</v>
      </c>
      <c r="AM10" s="6">
        <v>2750.354741945715</v>
      </c>
      <c r="AN10" s="6">
        <v>2748.9871153450158</v>
      </c>
      <c r="AO10" s="6">
        <v>2750.5959468288484</v>
      </c>
      <c r="AP10" s="6">
        <v>2756.809693359879</v>
      </c>
      <c r="AQ10" s="6">
        <v>2756.8557567736793</v>
      </c>
      <c r="AR10" s="6">
        <v>2764.3825206548131</v>
      </c>
      <c r="AS10" s="6">
        <v>2765.299592194925</v>
      </c>
      <c r="AT10" s="6">
        <v>2772.5214220238408</v>
      </c>
      <c r="AU10" s="6">
        <v>2783.3793850846514</v>
      </c>
      <c r="AV10" s="6">
        <v>2791.6711573480748</v>
      </c>
      <c r="AW10" s="6">
        <v>2799.8109965809381</v>
      </c>
      <c r="AX10" s="6">
        <v>2800.7712435717922</v>
      </c>
      <c r="AY10" s="6">
        <v>2806.2141312211029</v>
      </c>
      <c r="AZ10" s="6">
        <v>2815.7630448519376</v>
      </c>
      <c r="BA10" s="6">
        <v>2820.9454402835727</v>
      </c>
      <c r="BB10" s="6">
        <v>2824.9513111569831</v>
      </c>
      <c r="BC10" s="6">
        <v>2822.6363919406022</v>
      </c>
      <c r="BD10" s="6">
        <v>2826.0008621640727</v>
      </c>
      <c r="BE10" s="6">
        <v>2830.5149071080905</v>
      </c>
      <c r="BF10" s="6">
        <v>2833.2320515666888</v>
      </c>
      <c r="BG10" s="6">
        <v>2833.2723690252824</v>
      </c>
      <c r="BH10" s="6">
        <v>2834.0441013473464</v>
      </c>
      <c r="BI10" s="6">
        <v>2834.2274390842267</v>
      </c>
      <c r="BJ10" s="6">
        <v>2835.5915806657081</v>
      </c>
      <c r="BK10" s="6">
        <v>2838.8843894975898</v>
      </c>
      <c r="BL10" s="6">
        <v>2836.524111278879</v>
      </c>
      <c r="BM10" s="6">
        <v>2836.018151699222</v>
      </c>
      <c r="BN10" s="6">
        <v>2837.5363169799884</v>
      </c>
      <c r="BO10" s="6">
        <v>2839.7256813077984</v>
      </c>
      <c r="BP10" s="6">
        <v>2838.5768391037063</v>
      </c>
      <c r="BQ10" s="6">
        <v>2838.5954255054539</v>
      </c>
      <c r="BR10" s="6">
        <v>2845.9968638046407</v>
      </c>
      <c r="BS10" s="6">
        <v>2848.6606359651687</v>
      </c>
      <c r="BT10" s="6">
        <v>2851.3304345586262</v>
      </c>
      <c r="BU10" s="6">
        <v>2852.1832201222915</v>
      </c>
      <c r="BV10" s="6">
        <v>2858.2852625118007</v>
      </c>
      <c r="BW10" s="6">
        <v>2869.6720372896584</v>
      </c>
      <c r="BX10" s="6">
        <v>2873.805866867609</v>
      </c>
      <c r="BY10" s="6">
        <v>2879.2499144024255</v>
      </c>
      <c r="BZ10" s="6">
        <v>2885.8393106272915</v>
      </c>
      <c r="CA10" s="6">
        <v>2896.7000201451101</v>
      </c>
      <c r="CB10" s="6">
        <v>2911.1362737871837</v>
      </c>
      <c r="CC10" s="6">
        <v>2923.1414615755743</v>
      </c>
      <c r="CD10" s="6">
        <v>2937.2468080700919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459</v>
      </c>
      <c r="C11" s="8">
        <v>448</v>
      </c>
      <c r="D11" s="8">
        <v>454</v>
      </c>
      <c r="E11" s="8">
        <v>453</v>
      </c>
      <c r="F11" s="8">
        <v>445</v>
      </c>
      <c r="G11" s="8">
        <v>431</v>
      </c>
      <c r="H11" s="8">
        <v>439</v>
      </c>
      <c r="I11" s="8">
        <v>428</v>
      </c>
      <c r="J11" s="8">
        <v>423</v>
      </c>
      <c r="K11" s="8">
        <v>398</v>
      </c>
      <c r="L11" s="8">
        <v>401</v>
      </c>
      <c r="M11" s="8">
        <v>421</v>
      </c>
      <c r="N11" s="8">
        <v>430</v>
      </c>
      <c r="O11" s="8">
        <v>437</v>
      </c>
      <c r="P11" s="8">
        <v>421</v>
      </c>
      <c r="Q11" s="8">
        <v>436</v>
      </c>
      <c r="R11" s="8">
        <v>427</v>
      </c>
      <c r="S11" s="8">
        <v>452</v>
      </c>
      <c r="T11" s="8">
        <v>457</v>
      </c>
      <c r="U11" s="8">
        <v>447</v>
      </c>
      <c r="V11" s="8">
        <v>469</v>
      </c>
      <c r="W11" s="8">
        <v>461</v>
      </c>
      <c r="X11" s="8">
        <v>487</v>
      </c>
      <c r="Y11" s="8">
        <v>509</v>
      </c>
      <c r="Z11" s="8">
        <v>500</v>
      </c>
      <c r="AA11" s="8">
        <v>501</v>
      </c>
      <c r="AB11" s="8">
        <v>522</v>
      </c>
      <c r="AC11" s="8">
        <v>529</v>
      </c>
      <c r="AD11" s="8">
        <v>558.53894791146615</v>
      </c>
      <c r="AE11" s="8">
        <v>560.83925305662865</v>
      </c>
      <c r="AF11" s="8">
        <v>563.18645332680069</v>
      </c>
      <c r="AG11" s="8">
        <v>565.36330908769798</v>
      </c>
      <c r="AH11" s="8">
        <v>567.28310349984679</v>
      </c>
      <c r="AI11" s="8">
        <v>568.49260164225495</v>
      </c>
      <c r="AJ11" s="8">
        <v>570.00723998413389</v>
      </c>
      <c r="AK11" s="8">
        <v>571.63319379616735</v>
      </c>
      <c r="AL11" s="8">
        <v>573.40187572205241</v>
      </c>
      <c r="AM11" s="8">
        <v>574.34783806487678</v>
      </c>
      <c r="AN11" s="8">
        <v>575.60405942080774</v>
      </c>
      <c r="AO11" s="8">
        <v>576.6458077401636</v>
      </c>
      <c r="AP11" s="8">
        <v>577.83119735960895</v>
      </c>
      <c r="AQ11" s="8">
        <v>578.93573979988844</v>
      </c>
      <c r="AR11" s="8">
        <v>579.56837064790159</v>
      </c>
      <c r="AS11" s="8">
        <v>581.6149493662258</v>
      </c>
      <c r="AT11" s="8">
        <v>583.46760068641697</v>
      </c>
      <c r="AU11" s="8">
        <v>584.95650149737571</v>
      </c>
      <c r="AV11" s="8">
        <v>585.86034003860414</v>
      </c>
      <c r="AW11" s="8">
        <v>585.97409808698364</v>
      </c>
      <c r="AX11" s="8">
        <v>586.71176431920128</v>
      </c>
      <c r="AY11" s="8">
        <v>588.06932977961731</v>
      </c>
      <c r="AZ11" s="8">
        <v>589.50915542892199</v>
      </c>
      <c r="BA11" s="8">
        <v>590.11773486258448</v>
      </c>
      <c r="BB11" s="8">
        <v>591.69975349197466</v>
      </c>
      <c r="BC11" s="8">
        <v>592.23062219387441</v>
      </c>
      <c r="BD11" s="8">
        <v>593.07934122879044</v>
      </c>
      <c r="BE11" s="8">
        <v>594.59661784260561</v>
      </c>
      <c r="BF11" s="8">
        <v>596.24258550921047</v>
      </c>
      <c r="BG11" s="8">
        <v>598.12779885221789</v>
      </c>
      <c r="BH11" s="8">
        <v>600.53782116711579</v>
      </c>
      <c r="BI11" s="8">
        <v>602.67871228583147</v>
      </c>
      <c r="BJ11" s="8">
        <v>606.11723825611887</v>
      </c>
      <c r="BK11" s="8">
        <v>609.20486059459972</v>
      </c>
      <c r="BL11" s="8">
        <v>612.78841411545557</v>
      </c>
      <c r="BM11" s="8">
        <v>616.31186577045514</v>
      </c>
      <c r="BN11" s="8">
        <v>619.49363925793023</v>
      </c>
      <c r="BO11" s="8">
        <v>622.2920281743294</v>
      </c>
      <c r="BP11" s="8">
        <v>625.67399319540937</v>
      </c>
      <c r="BQ11" s="8">
        <v>628.56461309517715</v>
      </c>
      <c r="BR11" s="8">
        <v>631.93918698214554</v>
      </c>
      <c r="BS11" s="8">
        <v>635.32662864412953</v>
      </c>
      <c r="BT11" s="8">
        <v>639.31027917281722</v>
      </c>
      <c r="BU11" s="8">
        <v>642.90482282110952</v>
      </c>
      <c r="BV11" s="8">
        <v>646.12866851846502</v>
      </c>
      <c r="BW11" s="8">
        <v>649.20981529499284</v>
      </c>
      <c r="BX11" s="8">
        <v>651.74343040018971</v>
      </c>
      <c r="BY11" s="8">
        <v>653.98602755934348</v>
      </c>
      <c r="BZ11" s="8">
        <v>656.41171586876362</v>
      </c>
      <c r="CA11" s="8">
        <v>659.19034600044438</v>
      </c>
      <c r="CB11" s="8">
        <v>661.84081708126314</v>
      </c>
      <c r="CC11" s="8">
        <v>663.96779450299744</v>
      </c>
      <c r="CD11" s="8">
        <v>665.9023582360885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E1CD-0AAC-4B1C-A742-324EB8EE0C4B}">
  <dimension ref="A1:CE12"/>
  <sheetViews>
    <sheetView workbookViewId="0"/>
  </sheetViews>
  <sheetFormatPr defaultRowHeight="15" x14ac:dyDescent="0.25"/>
  <cols>
    <col min="1" max="1" width="50.7109375" customWidth="1"/>
    <col min="2" max="40" width="6" bestFit="1" customWidth="1"/>
    <col min="41" max="82" width="7" bestFit="1" customWidth="1"/>
  </cols>
  <sheetData>
    <row r="1" spans="1:83" x14ac:dyDescent="0.25">
      <c r="A1" s="1" t="s">
        <v>14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57155</v>
      </c>
      <c r="C5" s="6">
        <v>58068</v>
      </c>
      <c r="D5" s="6">
        <v>58792</v>
      </c>
      <c r="E5" s="6">
        <v>59621</v>
      </c>
      <c r="F5" s="6">
        <v>60046</v>
      </c>
      <c r="G5" s="6">
        <v>60672</v>
      </c>
      <c r="H5" s="6">
        <v>61525</v>
      </c>
      <c r="I5" s="6">
        <v>62836</v>
      </c>
      <c r="J5" s="6">
        <v>64423</v>
      </c>
      <c r="K5" s="6">
        <v>64644</v>
      </c>
      <c r="L5" s="6">
        <v>66196</v>
      </c>
      <c r="M5" s="6">
        <v>67380</v>
      </c>
      <c r="N5" s="6">
        <v>69325</v>
      </c>
      <c r="O5" s="6">
        <v>70965</v>
      </c>
      <c r="P5" s="6">
        <v>72466</v>
      </c>
      <c r="Q5" s="6">
        <v>73803</v>
      </c>
      <c r="R5" s="6">
        <v>75182</v>
      </c>
      <c r="S5" s="6">
        <v>76606</v>
      </c>
      <c r="T5" s="6">
        <v>77933</v>
      </c>
      <c r="U5" s="6">
        <v>79531</v>
      </c>
      <c r="V5" s="6">
        <v>79841</v>
      </c>
      <c r="W5" s="6">
        <v>80688</v>
      </c>
      <c r="X5" s="6">
        <v>80209</v>
      </c>
      <c r="Y5" s="6">
        <v>80749</v>
      </c>
      <c r="Z5" s="6">
        <v>81377</v>
      </c>
      <c r="AA5" s="6">
        <v>82446</v>
      </c>
      <c r="AB5" s="6">
        <v>83142</v>
      </c>
      <c r="AC5" s="6">
        <v>85405</v>
      </c>
      <c r="AD5" s="6">
        <v>86679.85045099858</v>
      </c>
      <c r="AE5" s="6">
        <v>88087.333025554195</v>
      </c>
      <c r="AF5" s="6">
        <v>89285.023911702228</v>
      </c>
      <c r="AG5" s="6">
        <v>90436.294012307</v>
      </c>
      <c r="AH5" s="6">
        <v>91549.179742147768</v>
      </c>
      <c r="AI5" s="6">
        <v>92815.602956875155</v>
      </c>
      <c r="AJ5" s="6">
        <v>94105.52274411876</v>
      </c>
      <c r="AK5" s="6">
        <v>95334.136771786056</v>
      </c>
      <c r="AL5" s="6">
        <v>96444.216350665025</v>
      </c>
      <c r="AM5" s="6">
        <v>97584.936124107844</v>
      </c>
      <c r="AN5" s="6">
        <v>98805.273879939661</v>
      </c>
      <c r="AO5" s="6">
        <v>100161.39510771781</v>
      </c>
      <c r="AP5" s="6">
        <v>101673.96847716568</v>
      </c>
      <c r="AQ5" s="6">
        <v>102944.16343823999</v>
      </c>
      <c r="AR5" s="6">
        <v>104289.7432468693</v>
      </c>
      <c r="AS5" s="6">
        <v>105683.65323463414</v>
      </c>
      <c r="AT5" s="6">
        <v>107173.69855262991</v>
      </c>
      <c r="AU5" s="6">
        <v>108575.01264509361</v>
      </c>
      <c r="AV5" s="6">
        <v>109841.1878101561</v>
      </c>
      <c r="AW5" s="6">
        <v>111026.88417230797</v>
      </c>
      <c r="AX5" s="6">
        <v>112220.40847140132</v>
      </c>
      <c r="AY5" s="6">
        <v>113575.92013849103</v>
      </c>
      <c r="AZ5" s="6">
        <v>114790.65775394211</v>
      </c>
      <c r="BA5" s="6">
        <v>115992.62718219898</v>
      </c>
      <c r="BB5" s="6">
        <v>117192.42260117467</v>
      </c>
      <c r="BC5" s="6">
        <v>118248.68758401251</v>
      </c>
      <c r="BD5" s="6">
        <v>119507.98377523251</v>
      </c>
      <c r="BE5" s="6">
        <v>120673.42519453046</v>
      </c>
      <c r="BF5" s="6">
        <v>121812.80923845759</v>
      </c>
      <c r="BG5" s="6">
        <v>123018.93485147944</v>
      </c>
      <c r="BH5" s="6">
        <v>124152.4058280607</v>
      </c>
      <c r="BI5" s="6">
        <v>125334.90605909019</v>
      </c>
      <c r="BJ5" s="6">
        <v>126429.13414782278</v>
      </c>
      <c r="BK5" s="6">
        <v>127562.64282536638</v>
      </c>
      <c r="BL5" s="6">
        <v>128610.51264200489</v>
      </c>
      <c r="BM5" s="6">
        <v>129585.0648436115</v>
      </c>
      <c r="BN5" s="6">
        <v>130508.76067339892</v>
      </c>
      <c r="BO5" s="6">
        <v>131329.82103565973</v>
      </c>
      <c r="BP5" s="6">
        <v>132408.49439289066</v>
      </c>
      <c r="BQ5" s="6">
        <v>133491.92413893872</v>
      </c>
      <c r="BR5" s="6">
        <v>134544.98574648684</v>
      </c>
      <c r="BS5" s="6">
        <v>135528.20341990876</v>
      </c>
      <c r="BT5" s="6">
        <v>136619.44000469247</v>
      </c>
      <c r="BU5" s="6">
        <v>137788.62535292652</v>
      </c>
      <c r="BV5" s="6">
        <v>138980.44928648221</v>
      </c>
      <c r="BW5" s="6">
        <v>140152.01985576135</v>
      </c>
      <c r="BX5" s="6">
        <v>141236.4234234172</v>
      </c>
      <c r="BY5" s="6">
        <v>142414.75262448567</v>
      </c>
      <c r="BZ5" s="6">
        <v>143573.170302402</v>
      </c>
      <c r="CA5" s="6">
        <v>144706.23314431548</v>
      </c>
      <c r="CB5" s="6">
        <v>145960.54839184473</v>
      </c>
      <c r="CC5" s="6">
        <v>147159.76105009863</v>
      </c>
      <c r="CD5" s="6">
        <v>148535.01882939818</v>
      </c>
    </row>
    <row r="6" spans="1:83" x14ac:dyDescent="0.25">
      <c r="A6" s="2" t="str">
        <f>"Mariés sans enfant"</f>
        <v>Mariés sans enfant</v>
      </c>
      <c r="B6" s="6">
        <v>48293</v>
      </c>
      <c r="C6" s="6">
        <v>48573</v>
      </c>
      <c r="D6" s="6">
        <v>48903</v>
      </c>
      <c r="E6" s="6">
        <v>49024</v>
      </c>
      <c r="F6" s="6">
        <v>49403</v>
      </c>
      <c r="G6" s="6">
        <v>49556</v>
      </c>
      <c r="H6" s="6">
        <v>49718</v>
      </c>
      <c r="I6" s="6">
        <v>49734</v>
      </c>
      <c r="J6" s="6">
        <v>49695</v>
      </c>
      <c r="K6" s="6">
        <v>49531</v>
      </c>
      <c r="L6" s="6">
        <v>49218</v>
      </c>
      <c r="M6" s="6">
        <v>49184</v>
      </c>
      <c r="N6" s="6">
        <v>49148</v>
      </c>
      <c r="O6" s="6">
        <v>49250</v>
      </c>
      <c r="P6" s="6">
        <v>49271</v>
      </c>
      <c r="Q6" s="6">
        <v>49218</v>
      </c>
      <c r="R6" s="6">
        <v>49290</v>
      </c>
      <c r="S6" s="6">
        <v>49431</v>
      </c>
      <c r="T6" s="6">
        <v>49378</v>
      </c>
      <c r="U6" s="6">
        <v>49253</v>
      </c>
      <c r="V6" s="6">
        <v>49414</v>
      </c>
      <c r="W6" s="6">
        <v>49188</v>
      </c>
      <c r="X6" s="6">
        <v>49035</v>
      </c>
      <c r="Y6" s="6">
        <v>48760</v>
      </c>
      <c r="Z6" s="6">
        <v>48905</v>
      </c>
      <c r="AA6" s="6">
        <v>49013</v>
      </c>
      <c r="AB6" s="6">
        <v>49054</v>
      </c>
      <c r="AC6" s="6">
        <v>49163</v>
      </c>
      <c r="AD6" s="6">
        <v>49264.800433699129</v>
      </c>
      <c r="AE6" s="6">
        <v>49488.96467245667</v>
      </c>
      <c r="AF6" s="6">
        <v>49713.070436138951</v>
      </c>
      <c r="AG6" s="6">
        <v>49938.989118012105</v>
      </c>
      <c r="AH6" s="6">
        <v>50178.941428207138</v>
      </c>
      <c r="AI6" s="6">
        <v>50333.564587869536</v>
      </c>
      <c r="AJ6" s="6">
        <v>50466.647537581419</v>
      </c>
      <c r="AK6" s="6">
        <v>50653.843629984302</v>
      </c>
      <c r="AL6" s="6">
        <v>50861.714831699115</v>
      </c>
      <c r="AM6" s="6">
        <v>51038.348220298896</v>
      </c>
      <c r="AN6" s="6">
        <v>51157.982925032054</v>
      </c>
      <c r="AO6" s="6">
        <v>51221.619907329441</v>
      </c>
      <c r="AP6" s="6">
        <v>51315.649065453123</v>
      </c>
      <c r="AQ6" s="6">
        <v>51484.537981677946</v>
      </c>
      <c r="AR6" s="6">
        <v>51580.006779370538</v>
      </c>
      <c r="AS6" s="6">
        <v>51683.60871969138</v>
      </c>
      <c r="AT6" s="6">
        <v>51685.734737029386</v>
      </c>
      <c r="AU6" s="6">
        <v>51736.891031303705</v>
      </c>
      <c r="AV6" s="6">
        <v>51816.479823022964</v>
      </c>
      <c r="AW6" s="6">
        <v>51832.593498443981</v>
      </c>
      <c r="AX6" s="6">
        <v>51849.718052084652</v>
      </c>
      <c r="AY6" s="6">
        <v>51774.805476913243</v>
      </c>
      <c r="AZ6" s="6">
        <v>51727.332801651122</v>
      </c>
      <c r="BA6" s="6">
        <v>51711.790199198796</v>
      </c>
      <c r="BB6" s="6">
        <v>51621.319558121701</v>
      </c>
      <c r="BC6" s="6">
        <v>51580.228015036577</v>
      </c>
      <c r="BD6" s="6">
        <v>51472.92381575617</v>
      </c>
      <c r="BE6" s="6">
        <v>51443.200222360596</v>
      </c>
      <c r="BF6" s="6">
        <v>51442.96570684544</v>
      </c>
      <c r="BG6" s="6">
        <v>51400.103387419018</v>
      </c>
      <c r="BH6" s="6">
        <v>51396.462444200515</v>
      </c>
      <c r="BI6" s="6">
        <v>51338.489025510047</v>
      </c>
      <c r="BJ6" s="6">
        <v>51306.159780171314</v>
      </c>
      <c r="BK6" s="6">
        <v>51329.232283771198</v>
      </c>
      <c r="BL6" s="6">
        <v>51381.357965507421</v>
      </c>
      <c r="BM6" s="6">
        <v>51461.25439608976</v>
      </c>
      <c r="BN6" s="6">
        <v>51539.353596250265</v>
      </c>
      <c r="BO6" s="6">
        <v>51672.492689941537</v>
      </c>
      <c r="BP6" s="6">
        <v>51727.479531334182</v>
      </c>
      <c r="BQ6" s="6">
        <v>51805.947223611845</v>
      </c>
      <c r="BR6" s="6">
        <v>51853.910325174103</v>
      </c>
      <c r="BS6" s="6">
        <v>51961.696642326948</v>
      </c>
      <c r="BT6" s="6">
        <v>52031.220078364655</v>
      </c>
      <c r="BU6" s="6">
        <v>52085.717002876234</v>
      </c>
      <c r="BV6" s="6">
        <v>52159.890719215386</v>
      </c>
      <c r="BW6" s="6">
        <v>52260.358656563665</v>
      </c>
      <c r="BX6" s="6">
        <v>52456.581713220818</v>
      </c>
      <c r="BY6" s="6">
        <v>52617.850905331419</v>
      </c>
      <c r="BZ6" s="6">
        <v>52786.817912651313</v>
      </c>
      <c r="CA6" s="6">
        <v>52956.3792615368</v>
      </c>
      <c r="CB6" s="6">
        <v>53082.476205900632</v>
      </c>
      <c r="CC6" s="6">
        <v>53272.466610323536</v>
      </c>
      <c r="CD6" s="6">
        <v>53392.643642726653</v>
      </c>
    </row>
    <row r="7" spans="1:83" x14ac:dyDescent="0.25">
      <c r="A7" s="2" t="str">
        <f>"Mariés avec enfant(s)"</f>
        <v>Mariés avec enfant(s)</v>
      </c>
      <c r="B7" s="6">
        <v>69442</v>
      </c>
      <c r="C7" s="6">
        <v>69181</v>
      </c>
      <c r="D7" s="6">
        <v>68702</v>
      </c>
      <c r="E7" s="6">
        <v>68034</v>
      </c>
      <c r="F7" s="6">
        <v>67355</v>
      </c>
      <c r="G7" s="6">
        <v>66689</v>
      </c>
      <c r="H7" s="6">
        <v>65988</v>
      </c>
      <c r="I7" s="6">
        <v>65005</v>
      </c>
      <c r="J7" s="6">
        <v>64088</v>
      </c>
      <c r="K7" s="6">
        <v>63091</v>
      </c>
      <c r="L7" s="6">
        <v>62139</v>
      </c>
      <c r="M7" s="6">
        <v>60806</v>
      </c>
      <c r="N7" s="6">
        <v>59542</v>
      </c>
      <c r="O7" s="6">
        <v>58212</v>
      </c>
      <c r="P7" s="6">
        <v>57086</v>
      </c>
      <c r="Q7" s="6">
        <v>56339</v>
      </c>
      <c r="R7" s="6">
        <v>55466</v>
      </c>
      <c r="S7" s="6">
        <v>54741</v>
      </c>
      <c r="T7" s="6">
        <v>54211</v>
      </c>
      <c r="U7" s="6">
        <v>53664</v>
      </c>
      <c r="V7" s="6">
        <v>53185</v>
      </c>
      <c r="W7" s="6">
        <v>52571</v>
      </c>
      <c r="X7" s="6">
        <v>52227</v>
      </c>
      <c r="Y7" s="6">
        <v>51772</v>
      </c>
      <c r="Z7" s="6">
        <v>51114</v>
      </c>
      <c r="AA7" s="6">
        <v>50717</v>
      </c>
      <c r="AB7" s="6">
        <v>50095</v>
      </c>
      <c r="AC7" s="6">
        <v>49629</v>
      </c>
      <c r="AD7" s="6">
        <v>49250.5668586088</v>
      </c>
      <c r="AE7" s="6">
        <v>48908.89787088045</v>
      </c>
      <c r="AF7" s="6">
        <v>48624.766538007942</v>
      </c>
      <c r="AG7" s="6">
        <v>48378.671535845686</v>
      </c>
      <c r="AH7" s="6">
        <v>48102.942817011004</v>
      </c>
      <c r="AI7" s="6">
        <v>47777.957103354449</v>
      </c>
      <c r="AJ7" s="6">
        <v>47434.437706363744</v>
      </c>
      <c r="AK7" s="6">
        <v>47103.390814481318</v>
      </c>
      <c r="AL7" s="6">
        <v>46833.111624454199</v>
      </c>
      <c r="AM7" s="6">
        <v>46558.231116852228</v>
      </c>
      <c r="AN7" s="6">
        <v>46283.487224144199</v>
      </c>
      <c r="AO7" s="6">
        <v>45996.656663745925</v>
      </c>
      <c r="AP7" s="6">
        <v>45698.901048496344</v>
      </c>
      <c r="AQ7" s="6">
        <v>45475.979862635664</v>
      </c>
      <c r="AR7" s="6">
        <v>45245.241131374605</v>
      </c>
      <c r="AS7" s="6">
        <v>44992.970725664753</v>
      </c>
      <c r="AT7" s="6">
        <v>44794.670292905575</v>
      </c>
      <c r="AU7" s="6">
        <v>44621.971808437018</v>
      </c>
      <c r="AV7" s="6">
        <v>44482.014684513852</v>
      </c>
      <c r="AW7" s="6">
        <v>44360.312327837761</v>
      </c>
      <c r="AX7" s="6">
        <v>44253.711075439227</v>
      </c>
      <c r="AY7" s="6">
        <v>44151.194009873085</v>
      </c>
      <c r="AZ7" s="6">
        <v>44086.665341124281</v>
      </c>
      <c r="BA7" s="6">
        <v>44012.953459676035</v>
      </c>
      <c r="BB7" s="6">
        <v>43959.760750957765</v>
      </c>
      <c r="BC7" s="6">
        <v>43897.539175257509</v>
      </c>
      <c r="BD7" s="6">
        <v>43778.62014836946</v>
      </c>
      <c r="BE7" s="6">
        <v>43640.66375704344</v>
      </c>
      <c r="BF7" s="6">
        <v>43466.51006214165</v>
      </c>
      <c r="BG7" s="6">
        <v>43264.655998675735</v>
      </c>
      <c r="BH7" s="6">
        <v>43039.768914758082</v>
      </c>
      <c r="BI7" s="6">
        <v>42863.332601830916</v>
      </c>
      <c r="BJ7" s="6">
        <v>42714.404890849713</v>
      </c>
      <c r="BK7" s="6">
        <v>42511.532755490742</v>
      </c>
      <c r="BL7" s="6">
        <v>42320.196189427159</v>
      </c>
      <c r="BM7" s="6">
        <v>42172.378085956851</v>
      </c>
      <c r="BN7" s="6">
        <v>42073.325506147856</v>
      </c>
      <c r="BO7" s="6">
        <v>42002.755772007979</v>
      </c>
      <c r="BP7" s="6">
        <v>41919.733991087021</v>
      </c>
      <c r="BQ7" s="6">
        <v>41842.198459816136</v>
      </c>
      <c r="BR7" s="6">
        <v>41812.133585821852</v>
      </c>
      <c r="BS7" s="6">
        <v>41797.125207127276</v>
      </c>
      <c r="BT7" s="6">
        <v>41769.488177392355</v>
      </c>
      <c r="BU7" s="6">
        <v>41707.270562952515</v>
      </c>
      <c r="BV7" s="6">
        <v>41628.391244195918</v>
      </c>
      <c r="BW7" s="6">
        <v>41547.433205961395</v>
      </c>
      <c r="BX7" s="6">
        <v>41471.48341105962</v>
      </c>
      <c r="BY7" s="6">
        <v>41370.73924945583</v>
      </c>
      <c r="BZ7" s="6">
        <v>41269.963267778017</v>
      </c>
      <c r="CA7" s="6">
        <v>41201.956214851081</v>
      </c>
      <c r="CB7" s="6">
        <v>41113.724066907511</v>
      </c>
      <c r="CC7" s="6">
        <v>41016.568682478843</v>
      </c>
      <c r="CD7" s="6">
        <v>40902.185792085183</v>
      </c>
    </row>
    <row r="8" spans="1:83" x14ac:dyDescent="0.25">
      <c r="A8" s="2" t="str">
        <f>"Cohabitants non mariés sans enfant"</f>
        <v>Cohabitants non mariés sans enfant</v>
      </c>
      <c r="B8" s="6">
        <v>4934</v>
      </c>
      <c r="C8" s="6">
        <v>5259</v>
      </c>
      <c r="D8" s="6">
        <v>5509</v>
      </c>
      <c r="E8" s="6">
        <v>5925</v>
      </c>
      <c r="F8" s="6">
        <v>6258</v>
      </c>
      <c r="G8" s="6">
        <v>6589</v>
      </c>
      <c r="H8" s="6">
        <v>6868</v>
      </c>
      <c r="I8" s="6">
        <v>7319</v>
      </c>
      <c r="J8" s="6">
        <v>7730</v>
      </c>
      <c r="K8" s="6">
        <v>8152</v>
      </c>
      <c r="L8" s="6">
        <v>8745</v>
      </c>
      <c r="M8" s="6">
        <v>9631</v>
      </c>
      <c r="N8" s="6">
        <v>10285</v>
      </c>
      <c r="O8" s="6">
        <v>10822</v>
      </c>
      <c r="P8" s="6">
        <v>11270</v>
      </c>
      <c r="Q8" s="6">
        <v>11823</v>
      </c>
      <c r="R8" s="6">
        <v>12406</v>
      </c>
      <c r="S8" s="6">
        <v>12848</v>
      </c>
      <c r="T8" s="6">
        <v>13259</v>
      </c>
      <c r="U8" s="6">
        <v>13676</v>
      </c>
      <c r="V8" s="6">
        <v>14158</v>
      </c>
      <c r="W8" s="6">
        <v>14321</v>
      </c>
      <c r="X8" s="6">
        <v>14415</v>
      </c>
      <c r="Y8" s="6">
        <v>15102</v>
      </c>
      <c r="Z8" s="6">
        <v>15834</v>
      </c>
      <c r="AA8" s="6">
        <v>16316</v>
      </c>
      <c r="AB8" s="6">
        <v>17059</v>
      </c>
      <c r="AC8" s="6">
        <v>16738</v>
      </c>
      <c r="AD8" s="6">
        <v>17588.947007718329</v>
      </c>
      <c r="AE8" s="6">
        <v>17813.079545914203</v>
      </c>
      <c r="AF8" s="6">
        <v>18020.13864881589</v>
      </c>
      <c r="AG8" s="6">
        <v>18173.341257012857</v>
      </c>
      <c r="AH8" s="6">
        <v>18322.684127221204</v>
      </c>
      <c r="AI8" s="6">
        <v>18437.927413025922</v>
      </c>
      <c r="AJ8" s="6">
        <v>18565.228402776833</v>
      </c>
      <c r="AK8" s="6">
        <v>18687.491994833646</v>
      </c>
      <c r="AL8" s="6">
        <v>18789.079047373038</v>
      </c>
      <c r="AM8" s="6">
        <v>18866.327494586389</v>
      </c>
      <c r="AN8" s="6">
        <v>19005.173864073979</v>
      </c>
      <c r="AO8" s="6">
        <v>19203.088775521286</v>
      </c>
      <c r="AP8" s="6">
        <v>19359.220318374602</v>
      </c>
      <c r="AQ8" s="6">
        <v>19583.249877151065</v>
      </c>
      <c r="AR8" s="6">
        <v>19814.487203214041</v>
      </c>
      <c r="AS8" s="6">
        <v>20052.961699131556</v>
      </c>
      <c r="AT8" s="6">
        <v>20256.667348932628</v>
      </c>
      <c r="AU8" s="6">
        <v>20468.695041655192</v>
      </c>
      <c r="AV8" s="6">
        <v>20644.59127991027</v>
      </c>
      <c r="AW8" s="6">
        <v>20825.935986439938</v>
      </c>
      <c r="AX8" s="6">
        <v>20915.872434411023</v>
      </c>
      <c r="AY8" s="6">
        <v>20990.98977314365</v>
      </c>
      <c r="AZ8" s="6">
        <v>21079.246322304407</v>
      </c>
      <c r="BA8" s="6">
        <v>21129.503483198809</v>
      </c>
      <c r="BB8" s="6">
        <v>21184.926499890131</v>
      </c>
      <c r="BC8" s="6">
        <v>21285.935492750497</v>
      </c>
      <c r="BD8" s="6">
        <v>21389.49743327625</v>
      </c>
      <c r="BE8" s="6">
        <v>21517.951718372125</v>
      </c>
      <c r="BF8" s="6">
        <v>21683.45002276462</v>
      </c>
      <c r="BG8" s="6">
        <v>21863.402264689488</v>
      </c>
      <c r="BH8" s="6">
        <v>22053.793025113198</v>
      </c>
      <c r="BI8" s="6">
        <v>22243.189584399239</v>
      </c>
      <c r="BJ8" s="6">
        <v>22436.195374075007</v>
      </c>
      <c r="BK8" s="6">
        <v>22629.346561464066</v>
      </c>
      <c r="BL8" s="6">
        <v>22819.836821825622</v>
      </c>
      <c r="BM8" s="6">
        <v>23006.220178589501</v>
      </c>
      <c r="BN8" s="6">
        <v>23204.851056912936</v>
      </c>
      <c r="BO8" s="6">
        <v>23408.030794765924</v>
      </c>
      <c r="BP8" s="6">
        <v>23601.111825455344</v>
      </c>
      <c r="BQ8" s="6">
        <v>23789.310779912819</v>
      </c>
      <c r="BR8" s="6">
        <v>23983.925231368892</v>
      </c>
      <c r="BS8" s="6">
        <v>24182.85785726328</v>
      </c>
      <c r="BT8" s="6">
        <v>24368.426878168444</v>
      </c>
      <c r="BU8" s="6">
        <v>24557.08338390242</v>
      </c>
      <c r="BV8" s="6">
        <v>24751.143056307908</v>
      </c>
      <c r="BW8" s="6">
        <v>24933.368879606147</v>
      </c>
      <c r="BX8" s="6">
        <v>25102.429875323309</v>
      </c>
      <c r="BY8" s="6">
        <v>25260.730219668421</v>
      </c>
      <c r="BZ8" s="6">
        <v>25407.776991303945</v>
      </c>
      <c r="CA8" s="6">
        <v>25545.623282099245</v>
      </c>
      <c r="CB8" s="6">
        <v>25668.229556849521</v>
      </c>
      <c r="CC8" s="6">
        <v>25777.120114967875</v>
      </c>
      <c r="CD8" s="6">
        <v>25882.36321230535</v>
      </c>
    </row>
    <row r="9" spans="1:83" x14ac:dyDescent="0.25">
      <c r="A9" s="2" t="str">
        <f>"Cohabitants non mariés avec enfant(s)"</f>
        <v>Cohabitants non mariés avec enfant(s)</v>
      </c>
      <c r="B9" s="6">
        <v>2681</v>
      </c>
      <c r="C9" s="6">
        <v>2829</v>
      </c>
      <c r="D9" s="6">
        <v>3035</v>
      </c>
      <c r="E9" s="6">
        <v>3205</v>
      </c>
      <c r="F9" s="6">
        <v>3318</v>
      </c>
      <c r="G9" s="6">
        <v>3534</v>
      </c>
      <c r="H9" s="6">
        <v>3669</v>
      </c>
      <c r="I9" s="6">
        <v>3893</v>
      </c>
      <c r="J9" s="6">
        <v>4213</v>
      </c>
      <c r="K9" s="6">
        <v>4658</v>
      </c>
      <c r="L9" s="6">
        <v>5088</v>
      </c>
      <c r="M9" s="6">
        <v>5699</v>
      </c>
      <c r="N9" s="6">
        <v>6299</v>
      </c>
      <c r="O9" s="6">
        <v>6934</v>
      </c>
      <c r="P9" s="6">
        <v>7769</v>
      </c>
      <c r="Q9" s="6">
        <v>8629</v>
      </c>
      <c r="R9" s="6">
        <v>9399</v>
      </c>
      <c r="S9" s="6">
        <v>10292</v>
      </c>
      <c r="T9" s="6">
        <v>11249</v>
      </c>
      <c r="U9" s="6">
        <v>12236</v>
      </c>
      <c r="V9" s="6">
        <v>13330</v>
      </c>
      <c r="W9" s="6">
        <v>14020</v>
      </c>
      <c r="X9" s="6">
        <v>14654</v>
      </c>
      <c r="Y9" s="6">
        <v>15345</v>
      </c>
      <c r="Z9" s="6">
        <v>15874</v>
      </c>
      <c r="AA9" s="6">
        <v>16594</v>
      </c>
      <c r="AB9" s="6">
        <v>17262</v>
      </c>
      <c r="AC9" s="6">
        <v>17484</v>
      </c>
      <c r="AD9" s="6">
        <v>17906.498613076743</v>
      </c>
      <c r="AE9" s="6">
        <v>18255.434402369021</v>
      </c>
      <c r="AF9" s="6">
        <v>18606.920098053946</v>
      </c>
      <c r="AG9" s="6">
        <v>18949.102125774909</v>
      </c>
      <c r="AH9" s="6">
        <v>19274.75068454547</v>
      </c>
      <c r="AI9" s="6">
        <v>19557.58691216123</v>
      </c>
      <c r="AJ9" s="6">
        <v>19830.14430915716</v>
      </c>
      <c r="AK9" s="6">
        <v>20076.256673253258</v>
      </c>
      <c r="AL9" s="6">
        <v>20285.883669942683</v>
      </c>
      <c r="AM9" s="6">
        <v>20506.607294729169</v>
      </c>
      <c r="AN9" s="6">
        <v>20707.2374919678</v>
      </c>
      <c r="AO9" s="6">
        <v>20942.777978157741</v>
      </c>
      <c r="AP9" s="6">
        <v>21168.623583389919</v>
      </c>
      <c r="AQ9" s="6">
        <v>21370.688074137801</v>
      </c>
      <c r="AR9" s="6">
        <v>21568.493034329505</v>
      </c>
      <c r="AS9" s="6">
        <v>21784.738123822797</v>
      </c>
      <c r="AT9" s="6">
        <v>22058.946744042765</v>
      </c>
      <c r="AU9" s="6">
        <v>22292.066020011785</v>
      </c>
      <c r="AV9" s="6">
        <v>22536.862368847364</v>
      </c>
      <c r="AW9" s="6">
        <v>22787.047685409409</v>
      </c>
      <c r="AX9" s="6">
        <v>23034.927435862719</v>
      </c>
      <c r="AY9" s="6">
        <v>23291.199271460308</v>
      </c>
      <c r="AZ9" s="6">
        <v>23534.07053865245</v>
      </c>
      <c r="BA9" s="6">
        <v>23756.903303832798</v>
      </c>
      <c r="BB9" s="6">
        <v>23982.799691343513</v>
      </c>
      <c r="BC9" s="6">
        <v>24166.594115360436</v>
      </c>
      <c r="BD9" s="6">
        <v>24357.144280683089</v>
      </c>
      <c r="BE9" s="6">
        <v>24539.954091178282</v>
      </c>
      <c r="BF9" s="6">
        <v>24713.124669171004</v>
      </c>
      <c r="BG9" s="6">
        <v>24900.597978097048</v>
      </c>
      <c r="BH9" s="6">
        <v>25098.735614116966</v>
      </c>
      <c r="BI9" s="6">
        <v>25285.091496222558</v>
      </c>
      <c r="BJ9" s="6">
        <v>25497.347231659289</v>
      </c>
      <c r="BK9" s="6">
        <v>25716.289481878121</v>
      </c>
      <c r="BL9" s="6">
        <v>25949.572954340991</v>
      </c>
      <c r="BM9" s="6">
        <v>26177.673992106545</v>
      </c>
      <c r="BN9" s="6">
        <v>26400.48989183933</v>
      </c>
      <c r="BO9" s="6">
        <v>26640.962290798532</v>
      </c>
      <c r="BP9" s="6">
        <v>26882.03854737369</v>
      </c>
      <c r="BQ9" s="6">
        <v>27126.873845449809</v>
      </c>
      <c r="BR9" s="6">
        <v>27394.877193437402</v>
      </c>
      <c r="BS9" s="6">
        <v>27657.914384810352</v>
      </c>
      <c r="BT9" s="6">
        <v>27943.575150494158</v>
      </c>
      <c r="BU9" s="6">
        <v>28235.404279083072</v>
      </c>
      <c r="BV9" s="6">
        <v>28529.922078421139</v>
      </c>
      <c r="BW9" s="6">
        <v>28830.05295508937</v>
      </c>
      <c r="BX9" s="6">
        <v>29117.449049790695</v>
      </c>
      <c r="BY9" s="6">
        <v>29411.339940241633</v>
      </c>
      <c r="BZ9" s="6">
        <v>29701.15819831824</v>
      </c>
      <c r="CA9" s="6">
        <v>29984.339468665563</v>
      </c>
      <c r="CB9" s="6">
        <v>30264.283511651425</v>
      </c>
      <c r="CC9" s="6">
        <v>30529.154573332264</v>
      </c>
      <c r="CD9" s="6">
        <v>30786.148977909455</v>
      </c>
    </row>
    <row r="10" spans="1:83" x14ac:dyDescent="0.25">
      <c r="A10" s="2" t="str">
        <f>"Familles monoparentales"</f>
        <v>Familles monoparentales</v>
      </c>
      <c r="B10" s="6">
        <v>12923</v>
      </c>
      <c r="C10" s="6">
        <v>12891</v>
      </c>
      <c r="D10" s="6">
        <v>13091</v>
      </c>
      <c r="E10" s="6">
        <v>13279</v>
      </c>
      <c r="F10" s="6">
        <v>13530</v>
      </c>
      <c r="G10" s="6">
        <v>13708</v>
      </c>
      <c r="H10" s="6">
        <v>14079</v>
      </c>
      <c r="I10" s="6">
        <v>14471</v>
      </c>
      <c r="J10" s="6">
        <v>14814</v>
      </c>
      <c r="K10" s="6">
        <v>15160</v>
      </c>
      <c r="L10" s="6">
        <v>15371</v>
      </c>
      <c r="M10" s="6">
        <v>15842</v>
      </c>
      <c r="N10" s="6">
        <v>16231</v>
      </c>
      <c r="O10" s="6">
        <v>16751</v>
      </c>
      <c r="P10" s="6">
        <v>17157</v>
      </c>
      <c r="Q10" s="6">
        <v>17457</v>
      </c>
      <c r="R10" s="6">
        <v>17775</v>
      </c>
      <c r="S10" s="6">
        <v>18038</v>
      </c>
      <c r="T10" s="6">
        <v>18222</v>
      </c>
      <c r="U10" s="6">
        <v>18381</v>
      </c>
      <c r="V10" s="6">
        <v>18588</v>
      </c>
      <c r="W10" s="6">
        <v>18782</v>
      </c>
      <c r="X10" s="6">
        <v>18833</v>
      </c>
      <c r="Y10" s="6">
        <v>18970</v>
      </c>
      <c r="Z10" s="6">
        <v>19118</v>
      </c>
      <c r="AA10" s="6">
        <v>19249</v>
      </c>
      <c r="AB10" s="6">
        <v>19369</v>
      </c>
      <c r="AC10" s="6">
        <v>19843</v>
      </c>
      <c r="AD10" s="6">
        <v>19671.496635108575</v>
      </c>
      <c r="AE10" s="6">
        <v>19803.611435638235</v>
      </c>
      <c r="AF10" s="6">
        <v>19938.622999522529</v>
      </c>
      <c r="AG10" s="6">
        <v>20069.443561135358</v>
      </c>
      <c r="AH10" s="6">
        <v>20184.459662873789</v>
      </c>
      <c r="AI10" s="6">
        <v>20313.30020094572</v>
      </c>
      <c r="AJ10" s="6">
        <v>20433.026846559274</v>
      </c>
      <c r="AK10" s="6">
        <v>20554.424110237884</v>
      </c>
      <c r="AL10" s="6">
        <v>20667.676420464981</v>
      </c>
      <c r="AM10" s="6">
        <v>20780.85432372371</v>
      </c>
      <c r="AN10" s="6">
        <v>20897.703105322609</v>
      </c>
      <c r="AO10" s="6">
        <v>21026.447444048899</v>
      </c>
      <c r="AP10" s="6">
        <v>21150.719003581718</v>
      </c>
      <c r="AQ10" s="6">
        <v>21281.209826872895</v>
      </c>
      <c r="AR10" s="6">
        <v>21421.233184535526</v>
      </c>
      <c r="AS10" s="6">
        <v>21551.966301190856</v>
      </c>
      <c r="AT10" s="6">
        <v>21700.561536340771</v>
      </c>
      <c r="AU10" s="6">
        <v>21848.333079425836</v>
      </c>
      <c r="AV10" s="6">
        <v>21983.628968896293</v>
      </c>
      <c r="AW10" s="6">
        <v>22123.223570154965</v>
      </c>
      <c r="AX10" s="6">
        <v>22248.238206411308</v>
      </c>
      <c r="AY10" s="6">
        <v>22393.98119240308</v>
      </c>
      <c r="AZ10" s="6">
        <v>22520.612806780031</v>
      </c>
      <c r="BA10" s="6">
        <v>22634.755989638656</v>
      </c>
      <c r="BB10" s="6">
        <v>22754.698453862162</v>
      </c>
      <c r="BC10" s="6">
        <v>22873.993527095306</v>
      </c>
      <c r="BD10" s="6">
        <v>23027.99294935631</v>
      </c>
      <c r="BE10" s="6">
        <v>23165.771054828838</v>
      </c>
      <c r="BF10" s="6">
        <v>23296.104874604258</v>
      </c>
      <c r="BG10" s="6">
        <v>23425.276710820923</v>
      </c>
      <c r="BH10" s="6">
        <v>23548.203776731647</v>
      </c>
      <c r="BI10" s="6">
        <v>23695.576209621358</v>
      </c>
      <c r="BJ10" s="6">
        <v>23819.482858821597</v>
      </c>
      <c r="BK10" s="6">
        <v>23941.750400834761</v>
      </c>
      <c r="BL10" s="6">
        <v>24066.602667786301</v>
      </c>
      <c r="BM10" s="6">
        <v>24180.959361096786</v>
      </c>
      <c r="BN10" s="6">
        <v>24298.727310690338</v>
      </c>
      <c r="BO10" s="6">
        <v>24416.650769517171</v>
      </c>
      <c r="BP10" s="6">
        <v>24522.255882904094</v>
      </c>
      <c r="BQ10" s="6">
        <v>24630.283117345462</v>
      </c>
      <c r="BR10" s="6">
        <v>24728.042302224007</v>
      </c>
      <c r="BS10" s="6">
        <v>24819.597557652669</v>
      </c>
      <c r="BT10" s="6">
        <v>24921.893973979426</v>
      </c>
      <c r="BU10" s="6">
        <v>25029.121125377202</v>
      </c>
      <c r="BV10" s="6">
        <v>25153.075909555897</v>
      </c>
      <c r="BW10" s="6">
        <v>25296.954926142593</v>
      </c>
      <c r="BX10" s="6">
        <v>25434.911371194336</v>
      </c>
      <c r="BY10" s="6">
        <v>25603.238807158326</v>
      </c>
      <c r="BZ10" s="6">
        <v>25772.360103098505</v>
      </c>
      <c r="CA10" s="6">
        <v>25947.753256256892</v>
      </c>
      <c r="CB10" s="6">
        <v>26136.817958737953</v>
      </c>
      <c r="CC10" s="6">
        <v>26322.012357404867</v>
      </c>
      <c r="CD10" s="6">
        <v>26516.028118154274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2357</v>
      </c>
      <c r="C11" s="8">
        <v>2406</v>
      </c>
      <c r="D11" s="8">
        <v>2482</v>
      </c>
      <c r="E11" s="8">
        <v>2469</v>
      </c>
      <c r="F11" s="8">
        <v>2466</v>
      </c>
      <c r="G11" s="8">
        <v>2489</v>
      </c>
      <c r="H11" s="8">
        <v>2479</v>
      </c>
      <c r="I11" s="8">
        <v>2476</v>
      </c>
      <c r="J11" s="8">
        <v>2470</v>
      </c>
      <c r="K11" s="8">
        <v>2561</v>
      </c>
      <c r="L11" s="8">
        <v>2681</v>
      </c>
      <c r="M11" s="8">
        <v>2832</v>
      </c>
      <c r="N11" s="8">
        <v>3006</v>
      </c>
      <c r="O11" s="8">
        <v>3086</v>
      </c>
      <c r="P11" s="8">
        <v>3253</v>
      </c>
      <c r="Q11" s="8">
        <v>3362</v>
      </c>
      <c r="R11" s="8">
        <v>3442</v>
      </c>
      <c r="S11" s="8">
        <v>3555</v>
      </c>
      <c r="T11" s="8">
        <v>3608</v>
      </c>
      <c r="U11" s="8">
        <v>3799</v>
      </c>
      <c r="V11" s="8">
        <v>3928</v>
      </c>
      <c r="W11" s="8">
        <v>4191</v>
      </c>
      <c r="X11" s="8">
        <v>4512</v>
      </c>
      <c r="Y11" s="8">
        <v>4654</v>
      </c>
      <c r="Z11" s="8">
        <v>5014</v>
      </c>
      <c r="AA11" s="8">
        <v>5347</v>
      </c>
      <c r="AB11" s="8">
        <v>5622</v>
      </c>
      <c r="AC11" s="8">
        <v>5802</v>
      </c>
      <c r="AD11" s="8">
        <v>6235.8945720978591</v>
      </c>
      <c r="AE11" s="8">
        <v>6324.8336301133686</v>
      </c>
      <c r="AF11" s="8">
        <v>6407.7606523975601</v>
      </c>
      <c r="AG11" s="8">
        <v>6480.5792881562784</v>
      </c>
      <c r="AH11" s="8">
        <v>6547.8219560835678</v>
      </c>
      <c r="AI11" s="8">
        <v>6607.4270093678833</v>
      </c>
      <c r="AJ11" s="8">
        <v>6671.2062834120106</v>
      </c>
      <c r="AK11" s="8">
        <v>6733.4719543094243</v>
      </c>
      <c r="AL11" s="8">
        <v>6788.3501474163904</v>
      </c>
      <c r="AM11" s="8">
        <v>6839.6985273608307</v>
      </c>
      <c r="AN11" s="8">
        <v>6901.4177302581347</v>
      </c>
      <c r="AO11" s="8">
        <v>6974.2009948789546</v>
      </c>
      <c r="AP11" s="8">
        <v>7047.0572379104578</v>
      </c>
      <c r="AQ11" s="8">
        <v>7126.2138433377067</v>
      </c>
      <c r="AR11" s="8">
        <v>7207.1319248719428</v>
      </c>
      <c r="AS11" s="8">
        <v>7293.5357874645588</v>
      </c>
      <c r="AT11" s="8">
        <v>7374.4735072750163</v>
      </c>
      <c r="AU11" s="8">
        <v>7451.3858090398116</v>
      </c>
      <c r="AV11" s="8">
        <v>7521.2094940512225</v>
      </c>
      <c r="AW11" s="8">
        <v>7586.9463818491067</v>
      </c>
      <c r="AX11" s="8">
        <v>7640.0769890227448</v>
      </c>
      <c r="AY11" s="8">
        <v>7692.4255172293051</v>
      </c>
      <c r="AZ11" s="8">
        <v>7742.7584468581626</v>
      </c>
      <c r="BA11" s="8">
        <v>7787.9814354203809</v>
      </c>
      <c r="BB11" s="8">
        <v>7837.9518708472688</v>
      </c>
      <c r="BC11" s="8">
        <v>7891.2107101432357</v>
      </c>
      <c r="BD11" s="8">
        <v>7947.3732591110929</v>
      </c>
      <c r="BE11" s="8">
        <v>8007.6308068530461</v>
      </c>
      <c r="BF11" s="8">
        <v>8074.5841671481794</v>
      </c>
      <c r="BG11" s="8">
        <v>8148.8840500977722</v>
      </c>
      <c r="BH11" s="8">
        <v>8228.1829751544956</v>
      </c>
      <c r="BI11" s="8">
        <v>8307.327481439248</v>
      </c>
      <c r="BJ11" s="8">
        <v>8386.9627094855132</v>
      </c>
      <c r="BK11" s="8">
        <v>8465.1919548579572</v>
      </c>
      <c r="BL11" s="8">
        <v>8543.2374889080183</v>
      </c>
      <c r="BM11" s="8">
        <v>8621.0811398425558</v>
      </c>
      <c r="BN11" s="8">
        <v>8698.5141244623082</v>
      </c>
      <c r="BO11" s="8">
        <v>8774.8416034959828</v>
      </c>
      <c r="BP11" s="8">
        <v>8848.058205053032</v>
      </c>
      <c r="BQ11" s="8">
        <v>8918.9950062022563</v>
      </c>
      <c r="BR11" s="8">
        <v>8989.2585487099514</v>
      </c>
      <c r="BS11" s="8">
        <v>9059.8539779847251</v>
      </c>
      <c r="BT11" s="8">
        <v>9127.7136513312089</v>
      </c>
      <c r="BU11" s="8">
        <v>9197.4222883205657</v>
      </c>
      <c r="BV11" s="8">
        <v>9269.0247266185743</v>
      </c>
      <c r="BW11" s="8">
        <v>9340.4200294133716</v>
      </c>
      <c r="BX11" s="8">
        <v>9408.7352797960193</v>
      </c>
      <c r="BY11" s="8">
        <v>9474.8165736386327</v>
      </c>
      <c r="BZ11" s="8">
        <v>9538.1045220565175</v>
      </c>
      <c r="CA11" s="8">
        <v>9600.2709546578517</v>
      </c>
      <c r="CB11" s="8">
        <v>9659.9116615597923</v>
      </c>
      <c r="CC11" s="8">
        <v>9714.8532305655335</v>
      </c>
      <c r="CD11" s="8">
        <v>9767.853840356951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289CE-F86C-4661-895B-844C5D99EDCE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15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8930</v>
      </c>
      <c r="C5" s="6">
        <v>9059</v>
      </c>
      <c r="D5" s="6">
        <v>9175</v>
      </c>
      <c r="E5" s="6">
        <v>9351</v>
      </c>
      <c r="F5" s="6">
        <v>9550</v>
      </c>
      <c r="G5" s="6">
        <v>9662</v>
      </c>
      <c r="H5" s="6">
        <v>9957</v>
      </c>
      <c r="I5" s="6">
        <v>10171</v>
      </c>
      <c r="J5" s="6">
        <v>10506</v>
      </c>
      <c r="K5" s="6">
        <v>10791</v>
      </c>
      <c r="L5" s="6">
        <v>11028</v>
      </c>
      <c r="M5" s="6">
        <v>11368</v>
      </c>
      <c r="N5" s="6">
        <v>11558</v>
      </c>
      <c r="O5" s="6">
        <v>11875</v>
      </c>
      <c r="P5" s="6">
        <v>12178</v>
      </c>
      <c r="Q5" s="6">
        <v>12351</v>
      </c>
      <c r="R5" s="6">
        <v>12654</v>
      </c>
      <c r="S5" s="6">
        <v>12918</v>
      </c>
      <c r="T5" s="6">
        <v>13097</v>
      </c>
      <c r="U5" s="6">
        <v>13369</v>
      </c>
      <c r="V5" s="6">
        <v>13399</v>
      </c>
      <c r="W5" s="6">
        <v>13669</v>
      </c>
      <c r="X5" s="6">
        <v>13813</v>
      </c>
      <c r="Y5" s="6">
        <v>14016</v>
      </c>
      <c r="Z5" s="6">
        <v>14394</v>
      </c>
      <c r="AA5" s="6">
        <v>14636</v>
      </c>
      <c r="AB5" s="6">
        <v>14829</v>
      </c>
      <c r="AC5" s="6">
        <v>15635</v>
      </c>
      <c r="AD5" s="6">
        <v>15496.928463110027</v>
      </c>
      <c r="AE5" s="6">
        <v>15815.28237843989</v>
      </c>
      <c r="AF5" s="6">
        <v>16054.765440806368</v>
      </c>
      <c r="AG5" s="6">
        <v>16268.599487601368</v>
      </c>
      <c r="AH5" s="6">
        <v>16505.03063320414</v>
      </c>
      <c r="AI5" s="6">
        <v>16781.761179797519</v>
      </c>
      <c r="AJ5" s="6">
        <v>17082.437343920279</v>
      </c>
      <c r="AK5" s="6">
        <v>17373.653003664418</v>
      </c>
      <c r="AL5" s="6">
        <v>17625.295172911152</v>
      </c>
      <c r="AM5" s="6">
        <v>17881.821389088393</v>
      </c>
      <c r="AN5" s="6">
        <v>18207.717724498143</v>
      </c>
      <c r="AO5" s="6">
        <v>18518.954688536112</v>
      </c>
      <c r="AP5" s="6">
        <v>18837.017331868203</v>
      </c>
      <c r="AQ5" s="6">
        <v>19157.860912097574</v>
      </c>
      <c r="AR5" s="6">
        <v>19440.106411847115</v>
      </c>
      <c r="AS5" s="6">
        <v>19773.805177113347</v>
      </c>
      <c r="AT5" s="6">
        <v>20056.02061864698</v>
      </c>
      <c r="AU5" s="6">
        <v>20346.890448930033</v>
      </c>
      <c r="AV5" s="6">
        <v>20644.267924551979</v>
      </c>
      <c r="AW5" s="6">
        <v>20891.876159006686</v>
      </c>
      <c r="AX5" s="6">
        <v>21171.445874290232</v>
      </c>
      <c r="AY5" s="6">
        <v>21389.390015343772</v>
      </c>
      <c r="AZ5" s="6">
        <v>21614.582620342706</v>
      </c>
      <c r="BA5" s="6">
        <v>21835.301602620391</v>
      </c>
      <c r="BB5" s="6">
        <v>21999.709353978498</v>
      </c>
      <c r="BC5" s="6">
        <v>22197.945444669123</v>
      </c>
      <c r="BD5" s="6">
        <v>22361.325801107465</v>
      </c>
      <c r="BE5" s="6">
        <v>22531.931539794641</v>
      </c>
      <c r="BF5" s="6">
        <v>22734.952308859931</v>
      </c>
      <c r="BG5" s="6">
        <v>22882.372005442219</v>
      </c>
      <c r="BH5" s="6">
        <v>23045.288803563159</v>
      </c>
      <c r="BI5" s="6">
        <v>23207.128659508948</v>
      </c>
      <c r="BJ5" s="6">
        <v>23345.686709900154</v>
      </c>
      <c r="BK5" s="6">
        <v>23503.136317336284</v>
      </c>
      <c r="BL5" s="6">
        <v>23665.367887263317</v>
      </c>
      <c r="BM5" s="6">
        <v>23813.831127078185</v>
      </c>
      <c r="BN5" s="6">
        <v>23914.145736398325</v>
      </c>
      <c r="BO5" s="6">
        <v>24014.5039422271</v>
      </c>
      <c r="BP5" s="6">
        <v>24105.017180001971</v>
      </c>
      <c r="BQ5" s="6">
        <v>24243.855851198387</v>
      </c>
      <c r="BR5" s="6">
        <v>24351.151323523431</v>
      </c>
      <c r="BS5" s="6">
        <v>24446.805449532134</v>
      </c>
      <c r="BT5" s="6">
        <v>24496.620301626768</v>
      </c>
      <c r="BU5" s="6">
        <v>24599.71292142968</v>
      </c>
      <c r="BV5" s="6">
        <v>24672.731936121156</v>
      </c>
      <c r="BW5" s="6">
        <v>24742.464327564478</v>
      </c>
      <c r="BX5" s="6">
        <v>24844.874097011205</v>
      </c>
      <c r="BY5" s="6">
        <v>24901.536938465186</v>
      </c>
      <c r="BZ5" s="6">
        <v>24986.043949363622</v>
      </c>
      <c r="CA5" s="6">
        <v>25081.12645258203</v>
      </c>
      <c r="CB5" s="6">
        <v>25148.374757930527</v>
      </c>
      <c r="CC5" s="6">
        <v>25265.370751726994</v>
      </c>
      <c r="CD5" s="6">
        <v>25424.204020900324</v>
      </c>
    </row>
    <row r="6" spans="1:83" x14ac:dyDescent="0.25">
      <c r="A6" s="2" t="str">
        <f>"Mariés sans enfant"</f>
        <v>Mariés sans enfant</v>
      </c>
      <c r="B6" s="6">
        <v>10873</v>
      </c>
      <c r="C6" s="6">
        <v>10929</v>
      </c>
      <c r="D6" s="6">
        <v>10989</v>
      </c>
      <c r="E6" s="6">
        <v>11000</v>
      </c>
      <c r="F6" s="6">
        <v>11072</v>
      </c>
      <c r="G6" s="6">
        <v>11206</v>
      </c>
      <c r="H6" s="6">
        <v>11225</v>
      </c>
      <c r="I6" s="6">
        <v>11303</v>
      </c>
      <c r="J6" s="6">
        <v>11245</v>
      </c>
      <c r="K6" s="6">
        <v>11283</v>
      </c>
      <c r="L6" s="6">
        <v>11362</v>
      </c>
      <c r="M6" s="6">
        <v>11271</v>
      </c>
      <c r="N6" s="6">
        <v>11310</v>
      </c>
      <c r="O6" s="6">
        <v>11359</v>
      </c>
      <c r="P6" s="6">
        <v>11358</v>
      </c>
      <c r="Q6" s="6">
        <v>11379</v>
      </c>
      <c r="R6" s="6">
        <v>11424</v>
      </c>
      <c r="S6" s="6">
        <v>11479</v>
      </c>
      <c r="T6" s="6">
        <v>11596</v>
      </c>
      <c r="U6" s="6">
        <v>11639</v>
      </c>
      <c r="V6" s="6">
        <v>11657</v>
      </c>
      <c r="W6" s="6">
        <v>11664</v>
      </c>
      <c r="X6" s="6">
        <v>11690</v>
      </c>
      <c r="Y6" s="6">
        <v>11628</v>
      </c>
      <c r="Z6" s="6">
        <v>11718</v>
      </c>
      <c r="AA6" s="6">
        <v>11757</v>
      </c>
      <c r="AB6" s="6">
        <v>11775</v>
      </c>
      <c r="AC6" s="6">
        <v>11837</v>
      </c>
      <c r="AD6" s="6">
        <v>11936.19089174156</v>
      </c>
      <c r="AE6" s="6">
        <v>12019.743423821905</v>
      </c>
      <c r="AF6" s="6">
        <v>12120.751886058368</v>
      </c>
      <c r="AG6" s="6">
        <v>12235.044457496762</v>
      </c>
      <c r="AH6" s="6">
        <v>12329.432419468769</v>
      </c>
      <c r="AI6" s="6">
        <v>12411.565787336194</v>
      </c>
      <c r="AJ6" s="6">
        <v>12482.507728528864</v>
      </c>
      <c r="AK6" s="6">
        <v>12572.613777554307</v>
      </c>
      <c r="AL6" s="6">
        <v>12662.559635844564</v>
      </c>
      <c r="AM6" s="6">
        <v>12741.410518606754</v>
      </c>
      <c r="AN6" s="6">
        <v>12803.712215748059</v>
      </c>
      <c r="AO6" s="6">
        <v>12854.586401431565</v>
      </c>
      <c r="AP6" s="6">
        <v>12910.071690889989</v>
      </c>
      <c r="AQ6" s="6">
        <v>12954.957068142872</v>
      </c>
      <c r="AR6" s="6">
        <v>13012.177824924665</v>
      </c>
      <c r="AS6" s="6">
        <v>13058.782098326792</v>
      </c>
      <c r="AT6" s="6">
        <v>13084.080046229308</v>
      </c>
      <c r="AU6" s="6">
        <v>13098.874132396333</v>
      </c>
      <c r="AV6" s="6">
        <v>13091.815524684269</v>
      </c>
      <c r="AW6" s="6">
        <v>13109.533454464119</v>
      </c>
      <c r="AX6" s="6">
        <v>13112.051113564597</v>
      </c>
      <c r="AY6" s="6">
        <v>13099.871177573474</v>
      </c>
      <c r="AZ6" s="6">
        <v>13088.231542562877</v>
      </c>
      <c r="BA6" s="6">
        <v>13049.838259820555</v>
      </c>
      <c r="BB6" s="6">
        <v>13030.176161468858</v>
      </c>
      <c r="BC6" s="6">
        <v>12990.865996039996</v>
      </c>
      <c r="BD6" s="6">
        <v>12948.677260730743</v>
      </c>
      <c r="BE6" s="6">
        <v>12917.260216335504</v>
      </c>
      <c r="BF6" s="6">
        <v>12872.65486427135</v>
      </c>
      <c r="BG6" s="6">
        <v>12856.396962306288</v>
      </c>
      <c r="BH6" s="6">
        <v>12818.733195654258</v>
      </c>
      <c r="BI6" s="6">
        <v>12779.618152048519</v>
      </c>
      <c r="BJ6" s="6">
        <v>12758.945248403363</v>
      </c>
      <c r="BK6" s="6">
        <v>12726.694385715047</v>
      </c>
      <c r="BL6" s="6">
        <v>12699.199690328514</v>
      </c>
      <c r="BM6" s="6">
        <v>12665.872910985443</v>
      </c>
      <c r="BN6" s="6">
        <v>12652.652018990961</v>
      </c>
      <c r="BO6" s="6">
        <v>12641.715708001762</v>
      </c>
      <c r="BP6" s="6">
        <v>12637.053988910266</v>
      </c>
      <c r="BQ6" s="6">
        <v>12607.455469615308</v>
      </c>
      <c r="BR6" s="6">
        <v>12595.970193573983</v>
      </c>
      <c r="BS6" s="6">
        <v>12602.104369686567</v>
      </c>
      <c r="BT6" s="6">
        <v>12620.775758237382</v>
      </c>
      <c r="BU6" s="6">
        <v>12645.250286085327</v>
      </c>
      <c r="BV6" s="6">
        <v>12654.975452617684</v>
      </c>
      <c r="BW6" s="6">
        <v>12683.656348310271</v>
      </c>
      <c r="BX6" s="6">
        <v>12717.145891189313</v>
      </c>
      <c r="BY6" s="6">
        <v>12759.377548021961</v>
      </c>
      <c r="BZ6" s="6">
        <v>12827.846610426792</v>
      </c>
      <c r="CA6" s="6">
        <v>12861.859960727565</v>
      </c>
      <c r="CB6" s="6">
        <v>12918.46687383927</v>
      </c>
      <c r="CC6" s="6">
        <v>12973.257208331055</v>
      </c>
      <c r="CD6" s="6">
        <v>12998.829471413661</v>
      </c>
    </row>
    <row r="7" spans="1:83" x14ac:dyDescent="0.25">
      <c r="A7" s="2" t="str">
        <f>"Mariés avec enfant(s)"</f>
        <v>Mariés avec enfant(s)</v>
      </c>
      <c r="B7" s="6">
        <v>17032</v>
      </c>
      <c r="C7" s="6">
        <v>17015</v>
      </c>
      <c r="D7" s="6">
        <v>16939</v>
      </c>
      <c r="E7" s="6">
        <v>16896</v>
      </c>
      <c r="F7" s="6">
        <v>16740</v>
      </c>
      <c r="G7" s="6">
        <v>16586</v>
      </c>
      <c r="H7" s="6">
        <v>16449</v>
      </c>
      <c r="I7" s="6">
        <v>16327</v>
      </c>
      <c r="J7" s="6">
        <v>16167</v>
      </c>
      <c r="K7" s="6">
        <v>15937</v>
      </c>
      <c r="L7" s="6">
        <v>15685</v>
      </c>
      <c r="M7" s="6">
        <v>15432</v>
      </c>
      <c r="N7" s="6">
        <v>15155</v>
      </c>
      <c r="O7" s="6">
        <v>14864</v>
      </c>
      <c r="P7" s="6">
        <v>14573</v>
      </c>
      <c r="Q7" s="6">
        <v>14400</v>
      </c>
      <c r="R7" s="6">
        <v>14190</v>
      </c>
      <c r="S7" s="6">
        <v>13996</v>
      </c>
      <c r="T7" s="6">
        <v>13794</v>
      </c>
      <c r="U7" s="6">
        <v>13633</v>
      </c>
      <c r="V7" s="6">
        <v>13489</v>
      </c>
      <c r="W7" s="6">
        <v>13302</v>
      </c>
      <c r="X7" s="6">
        <v>13170</v>
      </c>
      <c r="Y7" s="6">
        <v>13012</v>
      </c>
      <c r="Z7" s="6">
        <v>12753</v>
      </c>
      <c r="AA7" s="6">
        <v>12575</v>
      </c>
      <c r="AB7" s="6">
        <v>12380</v>
      </c>
      <c r="AC7" s="6">
        <v>12178</v>
      </c>
      <c r="AD7" s="6">
        <v>12120.269955199765</v>
      </c>
      <c r="AE7" s="6">
        <v>11963.462686775369</v>
      </c>
      <c r="AF7" s="6">
        <v>11836.760583809615</v>
      </c>
      <c r="AG7" s="6">
        <v>11709.238907004546</v>
      </c>
      <c r="AH7" s="6">
        <v>11580.941099240888</v>
      </c>
      <c r="AI7" s="6">
        <v>11438.352642917886</v>
      </c>
      <c r="AJ7" s="6">
        <v>11299.09010951325</v>
      </c>
      <c r="AK7" s="6">
        <v>11162.112994780276</v>
      </c>
      <c r="AL7" s="6">
        <v>11039.919770951128</v>
      </c>
      <c r="AM7" s="6">
        <v>10908.053063470426</v>
      </c>
      <c r="AN7" s="6">
        <v>10770.4810065525</v>
      </c>
      <c r="AO7" s="6">
        <v>10643.688316835392</v>
      </c>
      <c r="AP7" s="6">
        <v>10518.232187437432</v>
      </c>
      <c r="AQ7" s="6">
        <v>10413.22901681751</v>
      </c>
      <c r="AR7" s="6">
        <v>10298.733850465856</v>
      </c>
      <c r="AS7" s="6">
        <v>10179.341494852786</v>
      </c>
      <c r="AT7" s="6">
        <v>10080.345341894152</v>
      </c>
      <c r="AU7" s="6">
        <v>9989.0464244059003</v>
      </c>
      <c r="AV7" s="6">
        <v>9911.5316401949185</v>
      </c>
      <c r="AW7" s="6">
        <v>9832.2583661565332</v>
      </c>
      <c r="AX7" s="6">
        <v>9751.0744781609937</v>
      </c>
      <c r="AY7" s="6">
        <v>9695.8127098229961</v>
      </c>
      <c r="AZ7" s="6">
        <v>9624.3251546830106</v>
      </c>
      <c r="BA7" s="6">
        <v>9584.7399595447168</v>
      </c>
      <c r="BB7" s="6">
        <v>9540.3221474420207</v>
      </c>
      <c r="BC7" s="6">
        <v>9490.1588298986135</v>
      </c>
      <c r="BD7" s="6">
        <v>9454.1067284855708</v>
      </c>
      <c r="BE7" s="6">
        <v>9392.1855781414852</v>
      </c>
      <c r="BF7" s="6">
        <v>9336.9591641739698</v>
      </c>
      <c r="BG7" s="6">
        <v>9276.8419410848073</v>
      </c>
      <c r="BH7" s="6">
        <v>9212.542279412799</v>
      </c>
      <c r="BI7" s="6">
        <v>9155.2334160711471</v>
      </c>
      <c r="BJ7" s="6">
        <v>9092.7295993388543</v>
      </c>
      <c r="BK7" s="6">
        <v>9030.4875740662064</v>
      </c>
      <c r="BL7" s="6">
        <v>8956.168523972472</v>
      </c>
      <c r="BM7" s="6">
        <v>8901.0601361114495</v>
      </c>
      <c r="BN7" s="6">
        <v>8856.3780770640315</v>
      </c>
      <c r="BO7" s="6">
        <v>8815.4704014321978</v>
      </c>
      <c r="BP7" s="6">
        <v>8787.5720358630278</v>
      </c>
      <c r="BQ7" s="6">
        <v>8761.6350789409644</v>
      </c>
      <c r="BR7" s="6">
        <v>8735.5840617865615</v>
      </c>
      <c r="BS7" s="6">
        <v>8713.3967377297668</v>
      </c>
      <c r="BT7" s="6">
        <v>8696.0507527964619</v>
      </c>
      <c r="BU7" s="6">
        <v>8660.380045089385</v>
      </c>
      <c r="BV7" s="6">
        <v>8644.6295162622373</v>
      </c>
      <c r="BW7" s="6">
        <v>8618.4372729391744</v>
      </c>
      <c r="BX7" s="6">
        <v>8584.8379094518095</v>
      </c>
      <c r="BY7" s="6">
        <v>8566.8276460717898</v>
      </c>
      <c r="BZ7" s="6">
        <v>8518.792225189216</v>
      </c>
      <c r="CA7" s="6">
        <v>8490.8043362419121</v>
      </c>
      <c r="CB7" s="6">
        <v>8461.1677901999319</v>
      </c>
      <c r="CC7" s="6">
        <v>8415.4450460396401</v>
      </c>
      <c r="CD7" s="6">
        <v>8384.5127610801974</v>
      </c>
    </row>
    <row r="8" spans="1:83" x14ac:dyDescent="0.25">
      <c r="A8" s="2" t="str">
        <f>"Cohabitants non mariés sans enfant"</f>
        <v>Cohabitants non mariés sans enfant</v>
      </c>
      <c r="B8" s="6">
        <v>686</v>
      </c>
      <c r="C8" s="6">
        <v>769</v>
      </c>
      <c r="D8" s="6">
        <v>805</v>
      </c>
      <c r="E8" s="6">
        <v>877</v>
      </c>
      <c r="F8" s="6">
        <v>1007</v>
      </c>
      <c r="G8" s="6">
        <v>1108</v>
      </c>
      <c r="H8" s="6">
        <v>1163</v>
      </c>
      <c r="I8" s="6">
        <v>1259</v>
      </c>
      <c r="J8" s="6">
        <v>1378</v>
      </c>
      <c r="K8" s="6">
        <v>1522</v>
      </c>
      <c r="L8" s="6">
        <v>1605</v>
      </c>
      <c r="M8" s="6">
        <v>1719</v>
      </c>
      <c r="N8" s="6">
        <v>1852</v>
      </c>
      <c r="O8" s="6">
        <v>1955</v>
      </c>
      <c r="P8" s="6">
        <v>2081</v>
      </c>
      <c r="Q8" s="6">
        <v>2159</v>
      </c>
      <c r="R8" s="6">
        <v>2289</v>
      </c>
      <c r="S8" s="6">
        <v>2354</v>
      </c>
      <c r="T8" s="6">
        <v>2480</v>
      </c>
      <c r="U8" s="6">
        <v>2539</v>
      </c>
      <c r="V8" s="6">
        <v>2633</v>
      </c>
      <c r="W8" s="6">
        <v>2689</v>
      </c>
      <c r="X8" s="6">
        <v>2710</v>
      </c>
      <c r="Y8" s="6">
        <v>2806</v>
      </c>
      <c r="Z8" s="6">
        <v>2911</v>
      </c>
      <c r="AA8" s="6">
        <v>2996</v>
      </c>
      <c r="AB8" s="6">
        <v>3047</v>
      </c>
      <c r="AC8" s="6">
        <v>3012</v>
      </c>
      <c r="AD8" s="6">
        <v>3125.9388398505921</v>
      </c>
      <c r="AE8" s="6">
        <v>3167.5053983609223</v>
      </c>
      <c r="AF8" s="6">
        <v>3196.4325521662586</v>
      </c>
      <c r="AG8" s="6">
        <v>3234.6589245170626</v>
      </c>
      <c r="AH8" s="6">
        <v>3258.1446733670118</v>
      </c>
      <c r="AI8" s="6">
        <v>3284.6443745285401</v>
      </c>
      <c r="AJ8" s="6">
        <v>3313.9392740545672</v>
      </c>
      <c r="AK8" s="6">
        <v>3342.4381644125669</v>
      </c>
      <c r="AL8" s="6">
        <v>3366.1814410707002</v>
      </c>
      <c r="AM8" s="6">
        <v>3398.49190413411</v>
      </c>
      <c r="AN8" s="6">
        <v>3432.269184115753</v>
      </c>
      <c r="AO8" s="6">
        <v>3467.246357099385</v>
      </c>
      <c r="AP8" s="6">
        <v>3497.1572926185354</v>
      </c>
      <c r="AQ8" s="6">
        <v>3533.5119403296831</v>
      </c>
      <c r="AR8" s="6">
        <v>3570.9190219985985</v>
      </c>
      <c r="AS8" s="6">
        <v>3607.0735880592633</v>
      </c>
      <c r="AT8" s="6">
        <v>3639.8792848808703</v>
      </c>
      <c r="AU8" s="6">
        <v>3657.0077486405944</v>
      </c>
      <c r="AV8" s="6">
        <v>3678.5138365180719</v>
      </c>
      <c r="AW8" s="6">
        <v>3692.8907401732758</v>
      </c>
      <c r="AX8" s="6">
        <v>3696.323294594119</v>
      </c>
      <c r="AY8" s="6">
        <v>3713.2204318379445</v>
      </c>
      <c r="AZ8" s="6">
        <v>3726.8602588688873</v>
      </c>
      <c r="BA8" s="6">
        <v>3735.1196701670542</v>
      </c>
      <c r="BB8" s="6">
        <v>3747.5022008218389</v>
      </c>
      <c r="BC8" s="6">
        <v>3759.7251524329286</v>
      </c>
      <c r="BD8" s="6">
        <v>3773.7695060313526</v>
      </c>
      <c r="BE8" s="6">
        <v>3792.8777253649096</v>
      </c>
      <c r="BF8" s="6">
        <v>3810.0809373772254</v>
      </c>
      <c r="BG8" s="6">
        <v>3828.2570636334758</v>
      </c>
      <c r="BH8" s="6">
        <v>3849.6062856629687</v>
      </c>
      <c r="BI8" s="6">
        <v>3873.94180634856</v>
      </c>
      <c r="BJ8" s="6">
        <v>3899.1383064803322</v>
      </c>
      <c r="BK8" s="6">
        <v>3930.7111174407896</v>
      </c>
      <c r="BL8" s="6">
        <v>3964.5284836748738</v>
      </c>
      <c r="BM8" s="6">
        <v>3997.993233161088</v>
      </c>
      <c r="BN8" s="6">
        <v>4035.5148426182609</v>
      </c>
      <c r="BO8" s="6">
        <v>4071.9883309056668</v>
      </c>
      <c r="BP8" s="6">
        <v>4106.3930460772626</v>
      </c>
      <c r="BQ8" s="6">
        <v>4141.5728573314482</v>
      </c>
      <c r="BR8" s="6">
        <v>4177.2816814095095</v>
      </c>
      <c r="BS8" s="6">
        <v>4214.585483270127</v>
      </c>
      <c r="BT8" s="6">
        <v>4250.7203364742491</v>
      </c>
      <c r="BU8" s="6">
        <v>4287.4345148088778</v>
      </c>
      <c r="BV8" s="6">
        <v>4322.2425616972932</v>
      </c>
      <c r="BW8" s="6">
        <v>4356.2761245161037</v>
      </c>
      <c r="BX8" s="6">
        <v>4387.6235753025903</v>
      </c>
      <c r="BY8" s="6">
        <v>4418.3243853932199</v>
      </c>
      <c r="BZ8" s="6">
        <v>4449.670546593321</v>
      </c>
      <c r="CA8" s="6">
        <v>4480.6849232026689</v>
      </c>
      <c r="CB8" s="6">
        <v>4510.3270307242929</v>
      </c>
      <c r="CC8" s="6">
        <v>4540.0141886679876</v>
      </c>
      <c r="CD8" s="6">
        <v>4566.2487121020458</v>
      </c>
    </row>
    <row r="9" spans="1:83" x14ac:dyDescent="0.25">
      <c r="A9" s="2" t="str">
        <f>"Cohabitants non mariés avec enfant(s)"</f>
        <v>Cohabitants non mariés avec enfant(s)</v>
      </c>
      <c r="B9" s="6">
        <v>495</v>
      </c>
      <c r="C9" s="6">
        <v>538</v>
      </c>
      <c r="D9" s="6">
        <v>579</v>
      </c>
      <c r="E9" s="6">
        <v>647</v>
      </c>
      <c r="F9" s="6">
        <v>701</v>
      </c>
      <c r="G9" s="6">
        <v>733</v>
      </c>
      <c r="H9" s="6">
        <v>802</v>
      </c>
      <c r="I9" s="6">
        <v>819</v>
      </c>
      <c r="J9" s="6">
        <v>903</v>
      </c>
      <c r="K9" s="6">
        <v>991</v>
      </c>
      <c r="L9" s="6">
        <v>1115</v>
      </c>
      <c r="M9" s="6">
        <v>1250</v>
      </c>
      <c r="N9" s="6">
        <v>1384</v>
      </c>
      <c r="O9" s="6">
        <v>1535</v>
      </c>
      <c r="P9" s="6">
        <v>1763</v>
      </c>
      <c r="Q9" s="6">
        <v>1983</v>
      </c>
      <c r="R9" s="6">
        <v>2206</v>
      </c>
      <c r="S9" s="6">
        <v>2451</v>
      </c>
      <c r="T9" s="6">
        <v>2698</v>
      </c>
      <c r="U9" s="6">
        <v>2880</v>
      </c>
      <c r="V9" s="6">
        <v>3048</v>
      </c>
      <c r="W9" s="6">
        <v>3222</v>
      </c>
      <c r="X9" s="6">
        <v>3331</v>
      </c>
      <c r="Y9" s="6">
        <v>3542</v>
      </c>
      <c r="Z9" s="6">
        <v>3671</v>
      </c>
      <c r="AA9" s="6">
        <v>3803</v>
      </c>
      <c r="AB9" s="6">
        <v>3920</v>
      </c>
      <c r="AC9" s="6">
        <v>3955</v>
      </c>
      <c r="AD9" s="6">
        <v>4022.1736052612605</v>
      </c>
      <c r="AE9" s="6">
        <v>4071.5239856008116</v>
      </c>
      <c r="AF9" s="6">
        <v>4119.5561230330404</v>
      </c>
      <c r="AG9" s="6">
        <v>4168.6864943256314</v>
      </c>
      <c r="AH9" s="6">
        <v>4215.0036488549104</v>
      </c>
      <c r="AI9" s="6">
        <v>4255.4456172230121</v>
      </c>
      <c r="AJ9" s="6">
        <v>4298.8804084254898</v>
      </c>
      <c r="AK9" s="6">
        <v>4333.0918702269901</v>
      </c>
      <c r="AL9" s="6">
        <v>4378.4875469930903</v>
      </c>
      <c r="AM9" s="6">
        <v>4415.7638399311472</v>
      </c>
      <c r="AN9" s="6">
        <v>4451.9676364459401</v>
      </c>
      <c r="AO9" s="6">
        <v>4497.6141191237875</v>
      </c>
      <c r="AP9" s="6">
        <v>4534.8529021994445</v>
      </c>
      <c r="AQ9" s="6">
        <v>4587.1800235589926</v>
      </c>
      <c r="AR9" s="6">
        <v>4628.1556142112313</v>
      </c>
      <c r="AS9" s="6">
        <v>4674.3792865231817</v>
      </c>
      <c r="AT9" s="6">
        <v>4735.3030864713037</v>
      </c>
      <c r="AU9" s="6">
        <v>4784.2923351966565</v>
      </c>
      <c r="AV9" s="6">
        <v>4849.5529382826608</v>
      </c>
      <c r="AW9" s="6">
        <v>4905.9951460808807</v>
      </c>
      <c r="AX9" s="6">
        <v>4963.9829212943559</v>
      </c>
      <c r="AY9" s="6">
        <v>5022.8362196186044</v>
      </c>
      <c r="AZ9" s="6">
        <v>5076.871179181705</v>
      </c>
      <c r="BA9" s="6">
        <v>5121.0028050875353</v>
      </c>
      <c r="BB9" s="6">
        <v>5169.3001174422989</v>
      </c>
      <c r="BC9" s="6">
        <v>5211.6677657527953</v>
      </c>
      <c r="BD9" s="6">
        <v>5256.4009060508197</v>
      </c>
      <c r="BE9" s="6">
        <v>5303.4057777011367</v>
      </c>
      <c r="BF9" s="6">
        <v>5334.1333564574488</v>
      </c>
      <c r="BG9" s="6">
        <v>5373.5355952900954</v>
      </c>
      <c r="BH9" s="6">
        <v>5412.9287179773855</v>
      </c>
      <c r="BI9" s="6">
        <v>5452.0985496257335</v>
      </c>
      <c r="BJ9" s="6">
        <v>5495.4122574510966</v>
      </c>
      <c r="BK9" s="6">
        <v>5532.6577184315956</v>
      </c>
      <c r="BL9" s="6">
        <v>5581.8261521765926</v>
      </c>
      <c r="BM9" s="6">
        <v>5630.7990076022033</v>
      </c>
      <c r="BN9" s="6">
        <v>5677.6179816135682</v>
      </c>
      <c r="BO9" s="6">
        <v>5733.0440549663826</v>
      </c>
      <c r="BP9" s="6">
        <v>5778.4715521469989</v>
      </c>
      <c r="BQ9" s="6">
        <v>5834.5187518498315</v>
      </c>
      <c r="BR9" s="6">
        <v>5893.1026210396267</v>
      </c>
      <c r="BS9" s="6">
        <v>5953.9508500294851</v>
      </c>
      <c r="BT9" s="6">
        <v>6022.3408097923639</v>
      </c>
      <c r="BU9" s="6">
        <v>6091.1387393308305</v>
      </c>
      <c r="BV9" s="6">
        <v>6165.895731028344</v>
      </c>
      <c r="BW9" s="6">
        <v>6239.962886240397</v>
      </c>
      <c r="BX9" s="6">
        <v>6310.6468510266186</v>
      </c>
      <c r="BY9" s="6">
        <v>6383.0107343200489</v>
      </c>
      <c r="BZ9" s="6">
        <v>6459.0078944120833</v>
      </c>
      <c r="CA9" s="6">
        <v>6535.4283728491237</v>
      </c>
      <c r="CB9" s="6">
        <v>6610.7421396182244</v>
      </c>
      <c r="CC9" s="6">
        <v>6680.4833240346488</v>
      </c>
      <c r="CD9" s="6">
        <v>6750.9955626655701</v>
      </c>
    </row>
    <row r="10" spans="1:83" x14ac:dyDescent="0.25">
      <c r="A10" s="2" t="str">
        <f>"Familles monoparentales"</f>
        <v>Familles monoparentales</v>
      </c>
      <c r="B10" s="6">
        <v>2905</v>
      </c>
      <c r="C10" s="6">
        <v>2899</v>
      </c>
      <c r="D10" s="6">
        <v>2982</v>
      </c>
      <c r="E10" s="6">
        <v>3016</v>
      </c>
      <c r="F10" s="6">
        <v>3071</v>
      </c>
      <c r="G10" s="6">
        <v>3080</v>
      </c>
      <c r="H10" s="6">
        <v>3138</v>
      </c>
      <c r="I10" s="6">
        <v>3183</v>
      </c>
      <c r="J10" s="6">
        <v>3241</v>
      </c>
      <c r="K10" s="6">
        <v>3305</v>
      </c>
      <c r="L10" s="6">
        <v>3352</v>
      </c>
      <c r="M10" s="6">
        <v>3437</v>
      </c>
      <c r="N10" s="6">
        <v>3534</v>
      </c>
      <c r="O10" s="6">
        <v>3602</v>
      </c>
      <c r="P10" s="6">
        <v>3645</v>
      </c>
      <c r="Q10" s="6">
        <v>3673</v>
      </c>
      <c r="R10" s="6">
        <v>3752</v>
      </c>
      <c r="S10" s="6">
        <v>3831</v>
      </c>
      <c r="T10" s="6">
        <v>3906</v>
      </c>
      <c r="U10" s="6">
        <v>3994</v>
      </c>
      <c r="V10" s="6">
        <v>4023</v>
      </c>
      <c r="W10" s="6">
        <v>4081</v>
      </c>
      <c r="X10" s="6">
        <v>4167</v>
      </c>
      <c r="Y10" s="6">
        <v>4140</v>
      </c>
      <c r="Z10" s="6">
        <v>4203</v>
      </c>
      <c r="AA10" s="6">
        <v>4245</v>
      </c>
      <c r="AB10" s="6">
        <v>4313</v>
      </c>
      <c r="AC10" s="6">
        <v>4462</v>
      </c>
      <c r="AD10" s="6">
        <v>4368.8504749873755</v>
      </c>
      <c r="AE10" s="6">
        <v>4390.4852891703358</v>
      </c>
      <c r="AF10" s="6">
        <v>4405.5104906743618</v>
      </c>
      <c r="AG10" s="6">
        <v>4414.6126912241052</v>
      </c>
      <c r="AH10" s="6">
        <v>4429.1134215045213</v>
      </c>
      <c r="AI10" s="6">
        <v>4440.2390681707448</v>
      </c>
      <c r="AJ10" s="6">
        <v>4451.4840077740209</v>
      </c>
      <c r="AK10" s="6">
        <v>4463.444118566731</v>
      </c>
      <c r="AL10" s="6">
        <v>4471.2216800983979</v>
      </c>
      <c r="AM10" s="6">
        <v>4481.0421796891787</v>
      </c>
      <c r="AN10" s="6">
        <v>4490.8565046570347</v>
      </c>
      <c r="AO10" s="6">
        <v>4501.413168441627</v>
      </c>
      <c r="AP10" s="6">
        <v>4518.0732582844912</v>
      </c>
      <c r="AQ10" s="6">
        <v>4538.3813192704465</v>
      </c>
      <c r="AR10" s="6">
        <v>4552.77354013892</v>
      </c>
      <c r="AS10" s="6">
        <v>4567.7135323102957</v>
      </c>
      <c r="AT10" s="6">
        <v>4587.0944402979076</v>
      </c>
      <c r="AU10" s="6">
        <v>4606.4218976797065</v>
      </c>
      <c r="AV10" s="6">
        <v>4633.6369875440669</v>
      </c>
      <c r="AW10" s="6">
        <v>4650.2430090374701</v>
      </c>
      <c r="AX10" s="6">
        <v>4670.034577131185</v>
      </c>
      <c r="AY10" s="6">
        <v>4695.1542133898602</v>
      </c>
      <c r="AZ10" s="6">
        <v>4718.346306010686</v>
      </c>
      <c r="BA10" s="6">
        <v>4746.7540200470576</v>
      </c>
      <c r="BB10" s="6">
        <v>4766.8675862856462</v>
      </c>
      <c r="BC10" s="6">
        <v>4793.8976888460265</v>
      </c>
      <c r="BD10" s="6">
        <v>4824.286553273002</v>
      </c>
      <c r="BE10" s="6">
        <v>4849.3461593175834</v>
      </c>
      <c r="BF10" s="6">
        <v>4883.2737066882009</v>
      </c>
      <c r="BG10" s="6">
        <v>4911.540293911954</v>
      </c>
      <c r="BH10" s="6">
        <v>4947.0290528720734</v>
      </c>
      <c r="BI10" s="6">
        <v>4980.5030918649109</v>
      </c>
      <c r="BJ10" s="6">
        <v>5008.1683158216347</v>
      </c>
      <c r="BK10" s="6">
        <v>5042.1456067693289</v>
      </c>
      <c r="BL10" s="6">
        <v>5074.5178635418661</v>
      </c>
      <c r="BM10" s="6">
        <v>5104.7571103253395</v>
      </c>
      <c r="BN10" s="6">
        <v>5135.6827699108435</v>
      </c>
      <c r="BO10" s="6">
        <v>5160.1884702812895</v>
      </c>
      <c r="BP10" s="6">
        <v>5182.5494155820234</v>
      </c>
      <c r="BQ10" s="6">
        <v>5207.7441357257248</v>
      </c>
      <c r="BR10" s="6">
        <v>5229.7639863652776</v>
      </c>
      <c r="BS10" s="6">
        <v>5251.0487239557733</v>
      </c>
      <c r="BT10" s="6">
        <v>5273.8237340921623</v>
      </c>
      <c r="BU10" s="6">
        <v>5295.0093658626929</v>
      </c>
      <c r="BV10" s="6">
        <v>5326.555715613651</v>
      </c>
      <c r="BW10" s="6">
        <v>5353.7290511998299</v>
      </c>
      <c r="BX10" s="6">
        <v>5383.9212244785522</v>
      </c>
      <c r="BY10" s="6">
        <v>5417.0039265689802</v>
      </c>
      <c r="BZ10" s="6">
        <v>5447.9795527574961</v>
      </c>
      <c r="CA10" s="6">
        <v>5487.4112478372099</v>
      </c>
      <c r="CB10" s="6">
        <v>5525.8336223778379</v>
      </c>
      <c r="CC10" s="6">
        <v>5563.0202551385228</v>
      </c>
      <c r="CD10" s="6">
        <v>5606.8500090562829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780</v>
      </c>
      <c r="C11" s="8">
        <v>781</v>
      </c>
      <c r="D11" s="8">
        <v>759</v>
      </c>
      <c r="E11" s="8">
        <v>769</v>
      </c>
      <c r="F11" s="8">
        <v>759</v>
      </c>
      <c r="G11" s="8">
        <v>736</v>
      </c>
      <c r="H11" s="8">
        <v>720</v>
      </c>
      <c r="I11" s="8">
        <v>725</v>
      </c>
      <c r="J11" s="8">
        <v>726</v>
      </c>
      <c r="K11" s="8">
        <v>717</v>
      </c>
      <c r="L11" s="8">
        <v>751</v>
      </c>
      <c r="M11" s="8">
        <v>745</v>
      </c>
      <c r="N11" s="8">
        <v>756</v>
      </c>
      <c r="O11" s="8">
        <v>760</v>
      </c>
      <c r="P11" s="8">
        <v>749</v>
      </c>
      <c r="Q11" s="8">
        <v>739</v>
      </c>
      <c r="R11" s="8">
        <v>759</v>
      </c>
      <c r="S11" s="8">
        <v>745</v>
      </c>
      <c r="T11" s="8">
        <v>707</v>
      </c>
      <c r="U11" s="8">
        <v>704</v>
      </c>
      <c r="V11" s="8">
        <v>737</v>
      </c>
      <c r="W11" s="8">
        <v>723</v>
      </c>
      <c r="X11" s="8">
        <v>728</v>
      </c>
      <c r="Y11" s="8">
        <v>744</v>
      </c>
      <c r="Z11" s="8">
        <v>737</v>
      </c>
      <c r="AA11" s="8">
        <v>739</v>
      </c>
      <c r="AB11" s="8">
        <v>758</v>
      </c>
      <c r="AC11" s="8">
        <v>735</v>
      </c>
      <c r="AD11" s="8">
        <v>798.73567418556365</v>
      </c>
      <c r="AE11" s="8">
        <v>799.11011288953841</v>
      </c>
      <c r="AF11" s="8">
        <v>798.10409186683512</v>
      </c>
      <c r="AG11" s="8">
        <v>797.19714929463169</v>
      </c>
      <c r="AH11" s="8">
        <v>795.32714403210878</v>
      </c>
      <c r="AI11" s="8">
        <v>794.31039701857935</v>
      </c>
      <c r="AJ11" s="8">
        <v>793.69758381157112</v>
      </c>
      <c r="AK11" s="8">
        <v>792.07739378581471</v>
      </c>
      <c r="AL11" s="8">
        <v>790.7704292287774</v>
      </c>
      <c r="AM11" s="8">
        <v>789.598825018958</v>
      </c>
      <c r="AN11" s="8">
        <v>789.34210682367382</v>
      </c>
      <c r="AO11" s="8">
        <v>790.01451443245946</v>
      </c>
      <c r="AP11" s="8">
        <v>789.71556046869796</v>
      </c>
      <c r="AQ11" s="8">
        <v>790.36205317263784</v>
      </c>
      <c r="AR11" s="8">
        <v>791.19317421647315</v>
      </c>
      <c r="AS11" s="8">
        <v>791.96416124529992</v>
      </c>
      <c r="AT11" s="8">
        <v>792.84307072305421</v>
      </c>
      <c r="AU11" s="8">
        <v>792.98351311415581</v>
      </c>
      <c r="AV11" s="8">
        <v>792.98398477743228</v>
      </c>
      <c r="AW11" s="8">
        <v>793.55736907363189</v>
      </c>
      <c r="AX11" s="8">
        <v>793.56242382239952</v>
      </c>
      <c r="AY11" s="8">
        <v>793.89596644487062</v>
      </c>
      <c r="AZ11" s="8">
        <v>794.59792617808648</v>
      </c>
      <c r="BA11" s="8">
        <v>794.18877050280025</v>
      </c>
      <c r="BB11" s="8">
        <v>795.18182190642301</v>
      </c>
      <c r="BC11" s="8">
        <v>796.27578190111421</v>
      </c>
      <c r="BD11" s="8">
        <v>798.77681260749398</v>
      </c>
      <c r="BE11" s="8">
        <v>801.46079110638448</v>
      </c>
      <c r="BF11" s="8">
        <v>805.07675370042182</v>
      </c>
      <c r="BG11" s="8">
        <v>808.02168633439339</v>
      </c>
      <c r="BH11" s="8">
        <v>812.31195444540708</v>
      </c>
      <c r="BI11" s="8">
        <v>816.45739129797937</v>
      </c>
      <c r="BJ11" s="8">
        <v>820.75782241040474</v>
      </c>
      <c r="BK11" s="8">
        <v>825.0123928639822</v>
      </c>
      <c r="BL11" s="8">
        <v>829.12988721960551</v>
      </c>
      <c r="BM11" s="8">
        <v>832.88514773699444</v>
      </c>
      <c r="BN11" s="8">
        <v>837.6138828868468</v>
      </c>
      <c r="BO11" s="8">
        <v>842.07807590605489</v>
      </c>
      <c r="BP11" s="8">
        <v>845.9753991464745</v>
      </c>
      <c r="BQ11" s="8">
        <v>849.19999011036589</v>
      </c>
      <c r="BR11" s="8">
        <v>853.24342654512554</v>
      </c>
      <c r="BS11" s="8">
        <v>856.55357428524542</v>
      </c>
      <c r="BT11" s="8">
        <v>859.81949189044553</v>
      </c>
      <c r="BU11" s="8">
        <v>863.81836933810325</v>
      </c>
      <c r="BV11" s="8">
        <v>868.4694960250481</v>
      </c>
      <c r="BW11" s="8">
        <v>873.08341341368748</v>
      </c>
      <c r="BX11" s="8">
        <v>876.54935679964012</v>
      </c>
      <c r="BY11" s="8">
        <v>879.74590911279881</v>
      </c>
      <c r="BZ11" s="8">
        <v>882.34216653831788</v>
      </c>
      <c r="CA11" s="8">
        <v>885.78460142301697</v>
      </c>
      <c r="CB11" s="8">
        <v>889.40814677613764</v>
      </c>
      <c r="CC11" s="8">
        <v>892.85265643390358</v>
      </c>
      <c r="CD11" s="8">
        <v>896.33936512551634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F950-7716-4D57-90EF-32FC5DF39B12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16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16529</v>
      </c>
      <c r="C5" s="6">
        <v>16847</v>
      </c>
      <c r="D5" s="6">
        <v>17360</v>
      </c>
      <c r="E5" s="6">
        <v>17760</v>
      </c>
      <c r="F5" s="6">
        <v>18305</v>
      </c>
      <c r="G5" s="6">
        <v>19102</v>
      </c>
      <c r="H5" s="6">
        <v>19719</v>
      </c>
      <c r="I5" s="6">
        <v>20339</v>
      </c>
      <c r="J5" s="6">
        <v>20979</v>
      </c>
      <c r="K5" s="6">
        <v>21690</v>
      </c>
      <c r="L5" s="6">
        <v>22277</v>
      </c>
      <c r="M5" s="6">
        <v>22787</v>
      </c>
      <c r="N5" s="6">
        <v>23443</v>
      </c>
      <c r="O5" s="6">
        <v>23847</v>
      </c>
      <c r="P5" s="6">
        <v>24334</v>
      </c>
      <c r="Q5" s="6">
        <v>24986</v>
      </c>
      <c r="R5" s="6">
        <v>25287</v>
      </c>
      <c r="S5" s="6">
        <v>25961</v>
      </c>
      <c r="T5" s="6">
        <v>26430</v>
      </c>
      <c r="U5" s="6">
        <v>26951</v>
      </c>
      <c r="V5" s="6">
        <v>27363</v>
      </c>
      <c r="W5" s="6">
        <v>27874</v>
      </c>
      <c r="X5" s="6">
        <v>28140</v>
      </c>
      <c r="Y5" s="6">
        <v>28443</v>
      </c>
      <c r="Z5" s="6">
        <v>29151</v>
      </c>
      <c r="AA5" s="6">
        <v>29629</v>
      </c>
      <c r="AB5" s="6">
        <v>30253</v>
      </c>
      <c r="AC5" s="6">
        <v>31297</v>
      </c>
      <c r="AD5" s="6">
        <v>31599.65733683022</v>
      </c>
      <c r="AE5" s="6">
        <v>32050.297304202744</v>
      </c>
      <c r="AF5" s="6">
        <v>32611.803911614985</v>
      </c>
      <c r="AG5" s="6">
        <v>33083.470445352476</v>
      </c>
      <c r="AH5" s="6">
        <v>33637.81056979447</v>
      </c>
      <c r="AI5" s="6">
        <v>34186.773568143471</v>
      </c>
      <c r="AJ5" s="6">
        <v>34691.572582062057</v>
      </c>
      <c r="AK5" s="6">
        <v>35258.951977942124</v>
      </c>
      <c r="AL5" s="6">
        <v>35766.151127191071</v>
      </c>
      <c r="AM5" s="6">
        <v>36301.427238790857</v>
      </c>
      <c r="AN5" s="6">
        <v>36802.181345896446</v>
      </c>
      <c r="AO5" s="6">
        <v>37334.442330412232</v>
      </c>
      <c r="AP5" s="6">
        <v>37856.812714081214</v>
      </c>
      <c r="AQ5" s="6">
        <v>38454.570633179348</v>
      </c>
      <c r="AR5" s="6">
        <v>39056.065969067669</v>
      </c>
      <c r="AS5" s="6">
        <v>39572.714780344177</v>
      </c>
      <c r="AT5" s="6">
        <v>40062.454278543519</v>
      </c>
      <c r="AU5" s="6">
        <v>40542.839077002383</v>
      </c>
      <c r="AV5" s="6">
        <v>41048.064777157299</v>
      </c>
      <c r="AW5" s="6">
        <v>41573.657850084208</v>
      </c>
      <c r="AX5" s="6">
        <v>42018.231479926777</v>
      </c>
      <c r="AY5" s="6">
        <v>42450.76741443768</v>
      </c>
      <c r="AZ5" s="6">
        <v>42848.237476438102</v>
      </c>
      <c r="BA5" s="6">
        <v>43303.153821766828</v>
      </c>
      <c r="BB5" s="6">
        <v>43734.293766766685</v>
      </c>
      <c r="BC5" s="6">
        <v>44061.892694431968</v>
      </c>
      <c r="BD5" s="6">
        <v>44476.108161798307</v>
      </c>
      <c r="BE5" s="6">
        <v>44802.954443794748</v>
      </c>
      <c r="BF5" s="6">
        <v>45183.271400784826</v>
      </c>
      <c r="BG5" s="6">
        <v>45537.820863322588</v>
      </c>
      <c r="BH5" s="6">
        <v>45896.241672028322</v>
      </c>
      <c r="BI5" s="6">
        <v>46334.547377326147</v>
      </c>
      <c r="BJ5" s="6">
        <v>46745.514497592187</v>
      </c>
      <c r="BK5" s="6">
        <v>47152.816135421686</v>
      </c>
      <c r="BL5" s="6">
        <v>47474.748360958722</v>
      </c>
      <c r="BM5" s="6">
        <v>47798.164215061872</v>
      </c>
      <c r="BN5" s="6">
        <v>48168.016140465901</v>
      </c>
      <c r="BO5" s="6">
        <v>48508.984408406002</v>
      </c>
      <c r="BP5" s="6">
        <v>48880.546050727447</v>
      </c>
      <c r="BQ5" s="6">
        <v>49181.847470430308</v>
      </c>
      <c r="BR5" s="6">
        <v>49501.720330055345</v>
      </c>
      <c r="BS5" s="6">
        <v>49813.294985807421</v>
      </c>
      <c r="BT5" s="6">
        <v>50094.385584742922</v>
      </c>
      <c r="BU5" s="6">
        <v>50393.552037651614</v>
      </c>
      <c r="BV5" s="6">
        <v>50630.17578268372</v>
      </c>
      <c r="BW5" s="6">
        <v>50927.823925600322</v>
      </c>
      <c r="BX5" s="6">
        <v>51314.937994240361</v>
      </c>
      <c r="BY5" s="6">
        <v>51719.362809720944</v>
      </c>
      <c r="BZ5" s="6">
        <v>52133.901798605846</v>
      </c>
      <c r="CA5" s="6">
        <v>52550.116363232155</v>
      </c>
      <c r="CB5" s="6">
        <v>52960.802460195438</v>
      </c>
      <c r="CC5" s="6">
        <v>53384.138896985678</v>
      </c>
      <c r="CD5" s="6">
        <v>53833.100757975517</v>
      </c>
    </row>
    <row r="6" spans="1:83" x14ac:dyDescent="0.25">
      <c r="A6" s="2" t="str">
        <f>"Mariés sans enfant"</f>
        <v>Mariés sans enfant</v>
      </c>
      <c r="B6" s="6">
        <v>21108</v>
      </c>
      <c r="C6" s="6">
        <v>21483</v>
      </c>
      <c r="D6" s="6">
        <v>21908</v>
      </c>
      <c r="E6" s="6">
        <v>21929</v>
      </c>
      <c r="F6" s="6">
        <v>22127</v>
      </c>
      <c r="G6" s="6">
        <v>22408</v>
      </c>
      <c r="H6" s="6">
        <v>22580</v>
      </c>
      <c r="I6" s="6">
        <v>22724</v>
      </c>
      <c r="J6" s="6">
        <v>22810</v>
      </c>
      <c r="K6" s="6">
        <v>22894</v>
      </c>
      <c r="L6" s="6">
        <v>23057</v>
      </c>
      <c r="M6" s="6">
        <v>23088</v>
      </c>
      <c r="N6" s="6">
        <v>23235</v>
      </c>
      <c r="O6" s="6">
        <v>23385</v>
      </c>
      <c r="P6" s="6">
        <v>23537</v>
      </c>
      <c r="Q6" s="6">
        <v>23475</v>
      </c>
      <c r="R6" s="6">
        <v>23674</v>
      </c>
      <c r="S6" s="6">
        <v>23887</v>
      </c>
      <c r="T6" s="6">
        <v>24093</v>
      </c>
      <c r="U6" s="6">
        <v>24169</v>
      </c>
      <c r="V6" s="6">
        <v>24266</v>
      </c>
      <c r="W6" s="6">
        <v>24360</v>
      </c>
      <c r="X6" s="6">
        <v>24412</v>
      </c>
      <c r="Y6" s="6">
        <v>24402</v>
      </c>
      <c r="Z6" s="6">
        <v>24482</v>
      </c>
      <c r="AA6" s="6">
        <v>24485</v>
      </c>
      <c r="AB6" s="6">
        <v>24535</v>
      </c>
      <c r="AC6" s="6">
        <v>24628</v>
      </c>
      <c r="AD6" s="6">
        <v>24892.888286896537</v>
      </c>
      <c r="AE6" s="6">
        <v>25118.975282261366</v>
      </c>
      <c r="AF6" s="6">
        <v>25280.072357406931</v>
      </c>
      <c r="AG6" s="6">
        <v>25476.271892674886</v>
      </c>
      <c r="AH6" s="6">
        <v>25651.040463264439</v>
      </c>
      <c r="AI6" s="6">
        <v>25804.024068304258</v>
      </c>
      <c r="AJ6" s="6">
        <v>25964.54941648179</v>
      </c>
      <c r="AK6" s="6">
        <v>26103.327523483647</v>
      </c>
      <c r="AL6" s="6">
        <v>26254.536993468399</v>
      </c>
      <c r="AM6" s="6">
        <v>26371.729533648762</v>
      </c>
      <c r="AN6" s="6">
        <v>26446.274412474413</v>
      </c>
      <c r="AO6" s="6">
        <v>26538.295742547634</v>
      </c>
      <c r="AP6" s="6">
        <v>26619.591159024865</v>
      </c>
      <c r="AQ6" s="6">
        <v>26706.552912597585</v>
      </c>
      <c r="AR6" s="6">
        <v>26770.337729661816</v>
      </c>
      <c r="AS6" s="6">
        <v>26815.249554372516</v>
      </c>
      <c r="AT6" s="6">
        <v>26861.327275737563</v>
      </c>
      <c r="AU6" s="6">
        <v>26894.250511097318</v>
      </c>
      <c r="AV6" s="6">
        <v>26920.453139483732</v>
      </c>
      <c r="AW6" s="6">
        <v>26926.805212730389</v>
      </c>
      <c r="AX6" s="6">
        <v>26924.637087314433</v>
      </c>
      <c r="AY6" s="6">
        <v>26908.170646290935</v>
      </c>
      <c r="AZ6" s="6">
        <v>26898.030230376171</v>
      </c>
      <c r="BA6" s="6">
        <v>26871.640451982159</v>
      </c>
      <c r="BB6" s="6">
        <v>26858.387443462496</v>
      </c>
      <c r="BC6" s="6">
        <v>26826.007965240555</v>
      </c>
      <c r="BD6" s="6">
        <v>26752.79703406123</v>
      </c>
      <c r="BE6" s="6">
        <v>26728.870338717516</v>
      </c>
      <c r="BF6" s="6">
        <v>26692.176115523973</v>
      </c>
      <c r="BG6" s="6">
        <v>26678.305054495835</v>
      </c>
      <c r="BH6" s="6">
        <v>26638.98096836789</v>
      </c>
      <c r="BI6" s="6">
        <v>26555.099100621439</v>
      </c>
      <c r="BJ6" s="6">
        <v>26524.790258022695</v>
      </c>
      <c r="BK6" s="6">
        <v>26464.432386871245</v>
      </c>
      <c r="BL6" s="6">
        <v>26467.834060515928</v>
      </c>
      <c r="BM6" s="6">
        <v>26476.811642864719</v>
      </c>
      <c r="BN6" s="6">
        <v>26440.78737662694</v>
      </c>
      <c r="BO6" s="6">
        <v>26456.423088271295</v>
      </c>
      <c r="BP6" s="6">
        <v>26438.469195724134</v>
      </c>
      <c r="BQ6" s="6">
        <v>26485.437162978516</v>
      </c>
      <c r="BR6" s="6">
        <v>26514.137140931023</v>
      </c>
      <c r="BS6" s="6">
        <v>26542.171174427414</v>
      </c>
      <c r="BT6" s="6">
        <v>26599.118257174225</v>
      </c>
      <c r="BU6" s="6">
        <v>26651.434309319651</v>
      </c>
      <c r="BV6" s="6">
        <v>26757.894208223777</v>
      </c>
      <c r="BW6" s="6">
        <v>26847.711122611945</v>
      </c>
      <c r="BX6" s="6">
        <v>26932.549495024185</v>
      </c>
      <c r="BY6" s="6">
        <v>27043.482186897851</v>
      </c>
      <c r="BZ6" s="6">
        <v>27164.39082942405</v>
      </c>
      <c r="CA6" s="6">
        <v>27302.968290855773</v>
      </c>
      <c r="CB6" s="6">
        <v>27423.589208448589</v>
      </c>
      <c r="CC6" s="6">
        <v>27546.910979536675</v>
      </c>
      <c r="CD6" s="6">
        <v>27673.554882838642</v>
      </c>
    </row>
    <row r="7" spans="1:83" x14ac:dyDescent="0.25">
      <c r="A7" s="2" t="str">
        <f>"Mariés avec enfant(s)"</f>
        <v>Mariés avec enfant(s)</v>
      </c>
      <c r="B7" s="6">
        <v>33338</v>
      </c>
      <c r="C7" s="6">
        <v>33212</v>
      </c>
      <c r="D7" s="6">
        <v>33007</v>
      </c>
      <c r="E7" s="6">
        <v>32859</v>
      </c>
      <c r="F7" s="6">
        <v>32599</v>
      </c>
      <c r="G7" s="6">
        <v>32264</v>
      </c>
      <c r="H7" s="6">
        <v>31909</v>
      </c>
      <c r="I7" s="6">
        <v>31564</v>
      </c>
      <c r="J7" s="6">
        <v>31157</v>
      </c>
      <c r="K7" s="6">
        <v>30568</v>
      </c>
      <c r="L7" s="6">
        <v>30001</v>
      </c>
      <c r="M7" s="6">
        <v>29424</v>
      </c>
      <c r="N7" s="6">
        <v>28814</v>
      </c>
      <c r="O7" s="6">
        <v>28299</v>
      </c>
      <c r="P7" s="6">
        <v>27764</v>
      </c>
      <c r="Q7" s="6">
        <v>27419</v>
      </c>
      <c r="R7" s="6">
        <v>26964</v>
      </c>
      <c r="S7" s="6">
        <v>26605</v>
      </c>
      <c r="T7" s="6">
        <v>26166</v>
      </c>
      <c r="U7" s="6">
        <v>25858</v>
      </c>
      <c r="V7" s="6">
        <v>25609</v>
      </c>
      <c r="W7" s="6">
        <v>25238</v>
      </c>
      <c r="X7" s="6">
        <v>25099</v>
      </c>
      <c r="Y7" s="6">
        <v>24838</v>
      </c>
      <c r="Z7" s="6">
        <v>24555</v>
      </c>
      <c r="AA7" s="6">
        <v>24372</v>
      </c>
      <c r="AB7" s="6">
        <v>24224</v>
      </c>
      <c r="AC7" s="6">
        <v>23985</v>
      </c>
      <c r="AD7" s="6">
        <v>23929.918031789901</v>
      </c>
      <c r="AE7" s="6">
        <v>23813.875320438921</v>
      </c>
      <c r="AF7" s="6">
        <v>23692.725775678733</v>
      </c>
      <c r="AG7" s="6">
        <v>23583.584319073474</v>
      </c>
      <c r="AH7" s="6">
        <v>23467.196237061631</v>
      </c>
      <c r="AI7" s="6">
        <v>23343.433381079609</v>
      </c>
      <c r="AJ7" s="6">
        <v>23196.963025444507</v>
      </c>
      <c r="AK7" s="6">
        <v>23045.265334638287</v>
      </c>
      <c r="AL7" s="6">
        <v>22896.481195522389</v>
      </c>
      <c r="AM7" s="6">
        <v>22769.637036662323</v>
      </c>
      <c r="AN7" s="6">
        <v>22664.554317698661</v>
      </c>
      <c r="AO7" s="6">
        <v>22547.601068462318</v>
      </c>
      <c r="AP7" s="6">
        <v>22440.457707454181</v>
      </c>
      <c r="AQ7" s="6">
        <v>22323.699824621137</v>
      </c>
      <c r="AR7" s="6">
        <v>22235.748590807452</v>
      </c>
      <c r="AS7" s="6">
        <v>22156.598211745943</v>
      </c>
      <c r="AT7" s="6">
        <v>22095.951179947391</v>
      </c>
      <c r="AU7" s="6">
        <v>22049.40000743878</v>
      </c>
      <c r="AV7" s="6">
        <v>21995.795950658874</v>
      </c>
      <c r="AW7" s="6">
        <v>21947.609435150705</v>
      </c>
      <c r="AX7" s="6">
        <v>21911.843041199048</v>
      </c>
      <c r="AY7" s="6">
        <v>21883.487879379529</v>
      </c>
      <c r="AZ7" s="6">
        <v>21870.181476459315</v>
      </c>
      <c r="BA7" s="6">
        <v>21850.731631888884</v>
      </c>
      <c r="BB7" s="6">
        <v>21798.307908306255</v>
      </c>
      <c r="BC7" s="6">
        <v>21777.591602558765</v>
      </c>
      <c r="BD7" s="6">
        <v>21754.501355503184</v>
      </c>
      <c r="BE7" s="6">
        <v>21735.170891719226</v>
      </c>
      <c r="BF7" s="6">
        <v>21706.976806199273</v>
      </c>
      <c r="BG7" s="6">
        <v>21658.785370939207</v>
      </c>
      <c r="BH7" s="6">
        <v>21621.789264609713</v>
      </c>
      <c r="BI7" s="6">
        <v>21582.778513948928</v>
      </c>
      <c r="BJ7" s="6">
        <v>21525.404879927057</v>
      </c>
      <c r="BK7" s="6">
        <v>21502.645935511704</v>
      </c>
      <c r="BL7" s="6">
        <v>21466.464633830074</v>
      </c>
      <c r="BM7" s="6">
        <v>21429.545060672928</v>
      </c>
      <c r="BN7" s="6">
        <v>21415.089603062388</v>
      </c>
      <c r="BO7" s="6">
        <v>21396.045118461712</v>
      </c>
      <c r="BP7" s="6">
        <v>21403.475203868657</v>
      </c>
      <c r="BQ7" s="6">
        <v>21408.112030794513</v>
      </c>
      <c r="BR7" s="6">
        <v>21436.027350740198</v>
      </c>
      <c r="BS7" s="6">
        <v>21485.538014663045</v>
      </c>
      <c r="BT7" s="6">
        <v>21539.358705488732</v>
      </c>
      <c r="BU7" s="6">
        <v>21603.425738638151</v>
      </c>
      <c r="BV7" s="6">
        <v>21667.881434114199</v>
      </c>
      <c r="BW7" s="6">
        <v>21739.466336694575</v>
      </c>
      <c r="BX7" s="6">
        <v>21777.792837209174</v>
      </c>
      <c r="BY7" s="6">
        <v>21798.955520934091</v>
      </c>
      <c r="BZ7" s="6">
        <v>21809.190208225133</v>
      </c>
      <c r="CA7" s="6">
        <v>21798.752475966179</v>
      </c>
      <c r="CB7" s="6">
        <v>21807.104705350121</v>
      </c>
      <c r="CC7" s="6">
        <v>21812.907958761309</v>
      </c>
      <c r="CD7" s="6">
        <v>21814.369909781144</v>
      </c>
    </row>
    <row r="8" spans="1:83" x14ac:dyDescent="0.25">
      <c r="A8" s="2" t="str">
        <f>"Cohabitants non mariés sans enfant"</f>
        <v>Cohabitants non mariés sans enfant</v>
      </c>
      <c r="B8" s="6">
        <v>1853</v>
      </c>
      <c r="C8" s="6">
        <v>1990</v>
      </c>
      <c r="D8" s="6">
        <v>2155</v>
      </c>
      <c r="E8" s="6">
        <v>2322</v>
      </c>
      <c r="F8" s="6">
        <v>2524</v>
      </c>
      <c r="G8" s="6">
        <v>2681</v>
      </c>
      <c r="H8" s="6">
        <v>2826</v>
      </c>
      <c r="I8" s="6">
        <v>3048</v>
      </c>
      <c r="J8" s="6">
        <v>3260</v>
      </c>
      <c r="K8" s="6">
        <v>3557</v>
      </c>
      <c r="L8" s="6">
        <v>3801</v>
      </c>
      <c r="M8" s="6">
        <v>4128</v>
      </c>
      <c r="N8" s="6">
        <v>4318</v>
      </c>
      <c r="O8" s="6">
        <v>4566</v>
      </c>
      <c r="P8" s="6">
        <v>4817</v>
      </c>
      <c r="Q8" s="6">
        <v>4977</v>
      </c>
      <c r="R8" s="6">
        <v>5193</v>
      </c>
      <c r="S8" s="6">
        <v>5298</v>
      </c>
      <c r="T8" s="6">
        <v>5465</v>
      </c>
      <c r="U8" s="6">
        <v>5603</v>
      </c>
      <c r="V8" s="6">
        <v>5675</v>
      </c>
      <c r="W8" s="6">
        <v>5855</v>
      </c>
      <c r="X8" s="6">
        <v>5948</v>
      </c>
      <c r="Y8" s="6">
        <v>6094</v>
      </c>
      <c r="Z8" s="6">
        <v>6172</v>
      </c>
      <c r="AA8" s="6">
        <v>6298</v>
      </c>
      <c r="AB8" s="6">
        <v>6376</v>
      </c>
      <c r="AC8" s="6">
        <v>6544</v>
      </c>
      <c r="AD8" s="6">
        <v>6559.2693270201071</v>
      </c>
      <c r="AE8" s="6">
        <v>6642.1613655234742</v>
      </c>
      <c r="AF8" s="6">
        <v>6716.4569620117309</v>
      </c>
      <c r="AG8" s="6">
        <v>6776.2833780928077</v>
      </c>
      <c r="AH8" s="6">
        <v>6836.0867945665805</v>
      </c>
      <c r="AI8" s="6">
        <v>6884.0627993541802</v>
      </c>
      <c r="AJ8" s="6">
        <v>6949.7498009975516</v>
      </c>
      <c r="AK8" s="6">
        <v>7011.62805279854</v>
      </c>
      <c r="AL8" s="6">
        <v>7085.666022748861</v>
      </c>
      <c r="AM8" s="6">
        <v>7157.8599261472609</v>
      </c>
      <c r="AN8" s="6">
        <v>7222.8967924305825</v>
      </c>
      <c r="AO8" s="6">
        <v>7296.2528224618982</v>
      </c>
      <c r="AP8" s="6">
        <v>7373.1129037177707</v>
      </c>
      <c r="AQ8" s="6">
        <v>7447.8408690742335</v>
      </c>
      <c r="AR8" s="6">
        <v>7525.5348341053823</v>
      </c>
      <c r="AS8" s="6">
        <v>7592.5917626910377</v>
      </c>
      <c r="AT8" s="6">
        <v>7649.5194447413141</v>
      </c>
      <c r="AU8" s="6">
        <v>7712.0343640918427</v>
      </c>
      <c r="AV8" s="6">
        <v>7762.6173617939694</v>
      </c>
      <c r="AW8" s="6">
        <v>7794.2352963218509</v>
      </c>
      <c r="AX8" s="6">
        <v>7821.3421827891289</v>
      </c>
      <c r="AY8" s="6">
        <v>7850.3065406877959</v>
      </c>
      <c r="AZ8" s="6">
        <v>7885.2266018113878</v>
      </c>
      <c r="BA8" s="6">
        <v>7923.109307985349</v>
      </c>
      <c r="BB8" s="6">
        <v>7959.586467884048</v>
      </c>
      <c r="BC8" s="6">
        <v>8008.5415112556129</v>
      </c>
      <c r="BD8" s="6">
        <v>8053.1966124479095</v>
      </c>
      <c r="BE8" s="6">
        <v>8108.3627990550822</v>
      </c>
      <c r="BF8" s="6">
        <v>8160.8151566378265</v>
      </c>
      <c r="BG8" s="6">
        <v>8231.916053551713</v>
      </c>
      <c r="BH8" s="6">
        <v>8307.8772537750629</v>
      </c>
      <c r="BI8" s="6">
        <v>8385.6548476116695</v>
      </c>
      <c r="BJ8" s="6">
        <v>8466.9334626326417</v>
      </c>
      <c r="BK8" s="6">
        <v>8546.6411032837823</v>
      </c>
      <c r="BL8" s="6">
        <v>8629.2389740097678</v>
      </c>
      <c r="BM8" s="6">
        <v>8715.0118486698102</v>
      </c>
      <c r="BN8" s="6">
        <v>8804.8261447921177</v>
      </c>
      <c r="BO8" s="6">
        <v>8896.1069087363703</v>
      </c>
      <c r="BP8" s="6">
        <v>8987.6605047925259</v>
      </c>
      <c r="BQ8" s="6">
        <v>9076.5380178188934</v>
      </c>
      <c r="BR8" s="6">
        <v>9163.8985291317258</v>
      </c>
      <c r="BS8" s="6">
        <v>9250.4748440507028</v>
      </c>
      <c r="BT8" s="6">
        <v>9334.4500347304493</v>
      </c>
      <c r="BU8" s="6">
        <v>9414.5435718422341</v>
      </c>
      <c r="BV8" s="6">
        <v>9494.9089600740426</v>
      </c>
      <c r="BW8" s="6">
        <v>9573.1107262815713</v>
      </c>
      <c r="BX8" s="6">
        <v>9647.1262589929556</v>
      </c>
      <c r="BY8" s="6">
        <v>9719.767883640252</v>
      </c>
      <c r="BZ8" s="6">
        <v>9789.453893552818</v>
      </c>
      <c r="CA8" s="6">
        <v>9852.1904442852356</v>
      </c>
      <c r="CB8" s="6">
        <v>9914.7605057284636</v>
      </c>
      <c r="CC8" s="6">
        <v>9980.0894961401991</v>
      </c>
      <c r="CD8" s="6">
        <v>10047.6961702716</v>
      </c>
    </row>
    <row r="9" spans="1:83" x14ac:dyDescent="0.25">
      <c r="A9" s="2" t="str">
        <f>"Cohabitants non mariés avec enfant(s)"</f>
        <v>Cohabitants non mariés avec enfant(s)</v>
      </c>
      <c r="B9" s="6">
        <v>1113</v>
      </c>
      <c r="C9" s="6">
        <v>1212</v>
      </c>
      <c r="D9" s="6">
        <v>1299</v>
      </c>
      <c r="E9" s="6">
        <v>1386</v>
      </c>
      <c r="F9" s="6">
        <v>1456</v>
      </c>
      <c r="G9" s="6">
        <v>1530</v>
      </c>
      <c r="H9" s="6">
        <v>1654</v>
      </c>
      <c r="I9" s="6">
        <v>1778</v>
      </c>
      <c r="J9" s="6">
        <v>1981</v>
      </c>
      <c r="K9" s="6">
        <v>2117</v>
      </c>
      <c r="L9" s="6">
        <v>2371</v>
      </c>
      <c r="M9" s="6">
        <v>2662</v>
      </c>
      <c r="N9" s="6">
        <v>3020</v>
      </c>
      <c r="O9" s="6">
        <v>3308</v>
      </c>
      <c r="P9" s="6">
        <v>3711</v>
      </c>
      <c r="Q9" s="6">
        <v>4052</v>
      </c>
      <c r="R9" s="6">
        <v>4525</v>
      </c>
      <c r="S9" s="6">
        <v>4912</v>
      </c>
      <c r="T9" s="6">
        <v>5353</v>
      </c>
      <c r="U9" s="6">
        <v>5722</v>
      </c>
      <c r="V9" s="6">
        <v>6138</v>
      </c>
      <c r="W9" s="6">
        <v>6475</v>
      </c>
      <c r="X9" s="6">
        <v>6616</v>
      </c>
      <c r="Y9" s="6">
        <v>6914</v>
      </c>
      <c r="Z9" s="6">
        <v>7183</v>
      </c>
      <c r="AA9" s="6">
        <v>7440</v>
      </c>
      <c r="AB9" s="6">
        <v>7747</v>
      </c>
      <c r="AC9" s="6">
        <v>7879</v>
      </c>
      <c r="AD9" s="6">
        <v>8014.706398393424</v>
      </c>
      <c r="AE9" s="6">
        <v>8146.2069794752824</v>
      </c>
      <c r="AF9" s="6">
        <v>8280.2164858258511</v>
      </c>
      <c r="AG9" s="6">
        <v>8401.7806898473991</v>
      </c>
      <c r="AH9" s="6">
        <v>8515.6854389419241</v>
      </c>
      <c r="AI9" s="6">
        <v>8633.7070364834071</v>
      </c>
      <c r="AJ9" s="6">
        <v>8738.88005249247</v>
      </c>
      <c r="AK9" s="6">
        <v>8849.0929096062391</v>
      </c>
      <c r="AL9" s="6">
        <v>8939.7968337209604</v>
      </c>
      <c r="AM9" s="6">
        <v>9036.8099907165688</v>
      </c>
      <c r="AN9" s="6">
        <v>9131.9696460746854</v>
      </c>
      <c r="AO9" s="6">
        <v>9229.4721460715082</v>
      </c>
      <c r="AP9" s="6">
        <v>9334.5821654810607</v>
      </c>
      <c r="AQ9" s="6">
        <v>9429.302607145557</v>
      </c>
      <c r="AR9" s="6">
        <v>9523.3055828539618</v>
      </c>
      <c r="AS9" s="6">
        <v>9627.6384161931746</v>
      </c>
      <c r="AT9" s="6">
        <v>9749.0546563614735</v>
      </c>
      <c r="AU9" s="6">
        <v>9870.0603257284674</v>
      </c>
      <c r="AV9" s="6">
        <v>9998.1681158103493</v>
      </c>
      <c r="AW9" s="6">
        <v>10117.678014038487</v>
      </c>
      <c r="AX9" s="6">
        <v>10244.73031243649</v>
      </c>
      <c r="AY9" s="6">
        <v>10371.759469872546</v>
      </c>
      <c r="AZ9" s="6">
        <v>10492.561173941962</v>
      </c>
      <c r="BA9" s="6">
        <v>10614.619436452875</v>
      </c>
      <c r="BB9" s="6">
        <v>10707.982431348137</v>
      </c>
      <c r="BC9" s="6">
        <v>10811.793340078006</v>
      </c>
      <c r="BD9" s="6">
        <v>10908.432138697086</v>
      </c>
      <c r="BE9" s="6">
        <v>11003.125915508681</v>
      </c>
      <c r="BF9" s="6">
        <v>11093.02403539596</v>
      </c>
      <c r="BG9" s="6">
        <v>11162.182528480218</v>
      </c>
      <c r="BH9" s="6">
        <v>11241.563364010846</v>
      </c>
      <c r="BI9" s="6">
        <v>11330.795890228055</v>
      </c>
      <c r="BJ9" s="6">
        <v>11425.708682107335</v>
      </c>
      <c r="BK9" s="6">
        <v>11525.180356399229</v>
      </c>
      <c r="BL9" s="6">
        <v>11639.133413827571</v>
      </c>
      <c r="BM9" s="6">
        <v>11754.896275066545</v>
      </c>
      <c r="BN9" s="6">
        <v>11877.401637912284</v>
      </c>
      <c r="BO9" s="6">
        <v>12009.376583289122</v>
      </c>
      <c r="BP9" s="6">
        <v>12138.709527581657</v>
      </c>
      <c r="BQ9" s="6">
        <v>12280.77926265518</v>
      </c>
      <c r="BR9" s="6">
        <v>12425.349532914235</v>
      </c>
      <c r="BS9" s="6">
        <v>12572.397499013714</v>
      </c>
      <c r="BT9" s="6">
        <v>12726.594011714653</v>
      </c>
      <c r="BU9" s="6">
        <v>12875.551003121185</v>
      </c>
      <c r="BV9" s="6">
        <v>13032.26266545945</v>
      </c>
      <c r="BW9" s="6">
        <v>13190.226041126944</v>
      </c>
      <c r="BX9" s="6">
        <v>13351.284579782883</v>
      </c>
      <c r="BY9" s="6">
        <v>13512.038812015293</v>
      </c>
      <c r="BZ9" s="6">
        <v>13667.710186537362</v>
      </c>
      <c r="CA9" s="6">
        <v>13834.401766136754</v>
      </c>
      <c r="CB9" s="6">
        <v>13997.412685015506</v>
      </c>
      <c r="CC9" s="6">
        <v>14155.900290696629</v>
      </c>
      <c r="CD9" s="6">
        <v>14307.729569845065</v>
      </c>
    </row>
    <row r="10" spans="1:83" x14ac:dyDescent="0.25">
      <c r="A10" s="2" t="str">
        <f>"Familles monoparentales"</f>
        <v>Familles monoparentales</v>
      </c>
      <c r="B10" s="6">
        <v>4966</v>
      </c>
      <c r="C10" s="6">
        <v>5083</v>
      </c>
      <c r="D10" s="6">
        <v>5153</v>
      </c>
      <c r="E10" s="6">
        <v>5306</v>
      </c>
      <c r="F10" s="6">
        <v>5454</v>
      </c>
      <c r="G10" s="6">
        <v>5553</v>
      </c>
      <c r="H10" s="6">
        <v>5754</v>
      </c>
      <c r="I10" s="6">
        <v>5892</v>
      </c>
      <c r="J10" s="6">
        <v>5942</v>
      </c>
      <c r="K10" s="6">
        <v>6147</v>
      </c>
      <c r="L10" s="6">
        <v>6288</v>
      </c>
      <c r="M10" s="6">
        <v>6462</v>
      </c>
      <c r="N10" s="6">
        <v>6619</v>
      </c>
      <c r="O10" s="6">
        <v>6802</v>
      </c>
      <c r="P10" s="6">
        <v>6933</v>
      </c>
      <c r="Q10" s="6">
        <v>7106</v>
      </c>
      <c r="R10" s="6">
        <v>7229</v>
      </c>
      <c r="S10" s="6">
        <v>7324</v>
      </c>
      <c r="T10" s="6">
        <v>7494</v>
      </c>
      <c r="U10" s="6">
        <v>7688</v>
      </c>
      <c r="V10" s="6">
        <v>7722</v>
      </c>
      <c r="W10" s="6">
        <v>7846</v>
      </c>
      <c r="X10" s="6">
        <v>8000</v>
      </c>
      <c r="Y10" s="6">
        <v>8132</v>
      </c>
      <c r="Z10" s="6">
        <v>8292</v>
      </c>
      <c r="AA10" s="6">
        <v>8364</v>
      </c>
      <c r="AB10" s="6">
        <v>8503</v>
      </c>
      <c r="AC10" s="6">
        <v>8642</v>
      </c>
      <c r="AD10" s="6">
        <v>8665.6244478258814</v>
      </c>
      <c r="AE10" s="6">
        <v>8728.9231616677262</v>
      </c>
      <c r="AF10" s="6">
        <v>8796.6960489120993</v>
      </c>
      <c r="AG10" s="6">
        <v>8858.3042173248086</v>
      </c>
      <c r="AH10" s="6">
        <v>8925.9459083921156</v>
      </c>
      <c r="AI10" s="6">
        <v>8989.0897517862504</v>
      </c>
      <c r="AJ10" s="6">
        <v>9041.6749854088539</v>
      </c>
      <c r="AK10" s="6">
        <v>9099.7278089590473</v>
      </c>
      <c r="AL10" s="6">
        <v>9152.3629708977296</v>
      </c>
      <c r="AM10" s="6">
        <v>9218.8103425844747</v>
      </c>
      <c r="AN10" s="6">
        <v>9283.8261241080108</v>
      </c>
      <c r="AO10" s="6">
        <v>9335.2546902612303</v>
      </c>
      <c r="AP10" s="6">
        <v>9397.8535063484342</v>
      </c>
      <c r="AQ10" s="6">
        <v>9452.8210398020674</v>
      </c>
      <c r="AR10" s="6">
        <v>9526.1823349864462</v>
      </c>
      <c r="AS10" s="6">
        <v>9594.7850585026172</v>
      </c>
      <c r="AT10" s="6">
        <v>9654.8485913389013</v>
      </c>
      <c r="AU10" s="6">
        <v>9726.5451252418461</v>
      </c>
      <c r="AV10" s="6">
        <v>9792.9211937532</v>
      </c>
      <c r="AW10" s="6">
        <v>9868.7131989174977</v>
      </c>
      <c r="AX10" s="6">
        <v>9936.4676745745746</v>
      </c>
      <c r="AY10" s="6">
        <v>10003.527968908333</v>
      </c>
      <c r="AZ10" s="6">
        <v>10067.668618715295</v>
      </c>
      <c r="BA10" s="6">
        <v>10136.385002861109</v>
      </c>
      <c r="BB10" s="6">
        <v>10203.548143412225</v>
      </c>
      <c r="BC10" s="6">
        <v>10272.307170570422</v>
      </c>
      <c r="BD10" s="6">
        <v>10350.183210869562</v>
      </c>
      <c r="BE10" s="6">
        <v>10430.731492809849</v>
      </c>
      <c r="BF10" s="6">
        <v>10517.125002254706</v>
      </c>
      <c r="BG10" s="6">
        <v>10600.281921186763</v>
      </c>
      <c r="BH10" s="6">
        <v>10676.002917894799</v>
      </c>
      <c r="BI10" s="6">
        <v>10765.507944101109</v>
      </c>
      <c r="BJ10" s="6">
        <v>10853.421386858381</v>
      </c>
      <c r="BK10" s="6">
        <v>10945.79419858493</v>
      </c>
      <c r="BL10" s="6">
        <v>11023.761096941218</v>
      </c>
      <c r="BM10" s="6">
        <v>11099.411850070561</v>
      </c>
      <c r="BN10" s="6">
        <v>11187.551186893957</v>
      </c>
      <c r="BO10" s="6">
        <v>11270.634720745848</v>
      </c>
      <c r="BP10" s="6">
        <v>11358.214183376162</v>
      </c>
      <c r="BQ10" s="6">
        <v>11425.601027815183</v>
      </c>
      <c r="BR10" s="6">
        <v>11504.852204854065</v>
      </c>
      <c r="BS10" s="6">
        <v>11584.647649380962</v>
      </c>
      <c r="BT10" s="6">
        <v>11667.637772958864</v>
      </c>
      <c r="BU10" s="6">
        <v>11750.92455731008</v>
      </c>
      <c r="BV10" s="6">
        <v>11829.514939272934</v>
      </c>
      <c r="BW10" s="6">
        <v>11917.658871905003</v>
      </c>
      <c r="BX10" s="6">
        <v>12013.315394475503</v>
      </c>
      <c r="BY10" s="6">
        <v>12108.051862975188</v>
      </c>
      <c r="BZ10" s="6">
        <v>12205.307542771281</v>
      </c>
      <c r="CA10" s="6">
        <v>12309.561297657578</v>
      </c>
      <c r="CB10" s="6">
        <v>12428.560124117092</v>
      </c>
      <c r="CC10" s="6">
        <v>12549.884551724115</v>
      </c>
      <c r="CD10" s="6">
        <v>12677.089149257568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1089</v>
      </c>
      <c r="C11" s="8">
        <v>1115</v>
      </c>
      <c r="D11" s="8">
        <v>1108</v>
      </c>
      <c r="E11" s="8">
        <v>1106</v>
      </c>
      <c r="F11" s="8">
        <v>1055</v>
      </c>
      <c r="G11" s="8">
        <v>1025</v>
      </c>
      <c r="H11" s="8">
        <v>1037</v>
      </c>
      <c r="I11" s="8">
        <v>1046</v>
      </c>
      <c r="J11" s="8">
        <v>1042</v>
      </c>
      <c r="K11" s="8">
        <v>1066</v>
      </c>
      <c r="L11" s="8">
        <v>1099</v>
      </c>
      <c r="M11" s="8">
        <v>1168</v>
      </c>
      <c r="N11" s="8">
        <v>1188</v>
      </c>
      <c r="O11" s="8">
        <v>1184</v>
      </c>
      <c r="P11" s="8">
        <v>1219</v>
      </c>
      <c r="Q11" s="8">
        <v>1224</v>
      </c>
      <c r="R11" s="8">
        <v>1285</v>
      </c>
      <c r="S11" s="8">
        <v>1288</v>
      </c>
      <c r="T11" s="8">
        <v>1245</v>
      </c>
      <c r="U11" s="8">
        <v>1267</v>
      </c>
      <c r="V11" s="8">
        <v>1297</v>
      </c>
      <c r="W11" s="8">
        <v>1340</v>
      </c>
      <c r="X11" s="8">
        <v>1399</v>
      </c>
      <c r="Y11" s="8">
        <v>1389</v>
      </c>
      <c r="Z11" s="8">
        <v>1407</v>
      </c>
      <c r="AA11" s="8">
        <v>1380</v>
      </c>
      <c r="AB11" s="8">
        <v>1447</v>
      </c>
      <c r="AC11" s="8">
        <v>1442</v>
      </c>
      <c r="AD11" s="8">
        <v>1557.3686700846915</v>
      </c>
      <c r="AE11" s="8">
        <v>1571.8123535025732</v>
      </c>
      <c r="AF11" s="8">
        <v>1586.0142520268985</v>
      </c>
      <c r="AG11" s="8">
        <v>1599.0321173194516</v>
      </c>
      <c r="AH11" s="8">
        <v>1611.4782526825243</v>
      </c>
      <c r="AI11" s="8">
        <v>1622.5025559592107</v>
      </c>
      <c r="AJ11" s="8">
        <v>1634.93494685625</v>
      </c>
      <c r="AK11" s="8">
        <v>1646.6945052797032</v>
      </c>
      <c r="AL11" s="8">
        <v>1658.8069233532065</v>
      </c>
      <c r="AM11" s="8">
        <v>1670.8349446111283</v>
      </c>
      <c r="AN11" s="8">
        <v>1682.5568552564655</v>
      </c>
      <c r="AO11" s="8">
        <v>1695.3620798748557</v>
      </c>
      <c r="AP11" s="8">
        <v>1707.8013286980645</v>
      </c>
      <c r="AQ11" s="8">
        <v>1720.4480112590522</v>
      </c>
      <c r="AR11" s="8">
        <v>1731.7744049195865</v>
      </c>
      <c r="AS11" s="8">
        <v>1743.8531171334319</v>
      </c>
      <c r="AT11" s="8">
        <v>1755.0693311648231</v>
      </c>
      <c r="AU11" s="8">
        <v>1765.3391428695147</v>
      </c>
      <c r="AV11" s="8">
        <v>1775.9312693765385</v>
      </c>
      <c r="AW11" s="8">
        <v>1783.2009988555583</v>
      </c>
      <c r="AX11" s="8">
        <v>1791.7231483142361</v>
      </c>
      <c r="AY11" s="8">
        <v>1799.2343288576171</v>
      </c>
      <c r="AZ11" s="8">
        <v>1807.0915630325717</v>
      </c>
      <c r="BA11" s="8">
        <v>1814.2183240189102</v>
      </c>
      <c r="BB11" s="8">
        <v>1821.5191357783522</v>
      </c>
      <c r="BC11" s="8">
        <v>1829.9764451907051</v>
      </c>
      <c r="BD11" s="8">
        <v>1839.5575033640753</v>
      </c>
      <c r="BE11" s="8">
        <v>1850.5438077728966</v>
      </c>
      <c r="BF11" s="8">
        <v>1861.8032953546588</v>
      </c>
      <c r="BG11" s="8">
        <v>1875.4184992757744</v>
      </c>
      <c r="BH11" s="8">
        <v>1889.4955477674275</v>
      </c>
      <c r="BI11" s="8">
        <v>1904.1815320316712</v>
      </c>
      <c r="BJ11" s="8">
        <v>1919.7582556210978</v>
      </c>
      <c r="BK11" s="8">
        <v>1936.1116916069514</v>
      </c>
      <c r="BL11" s="8">
        <v>1953.840648806314</v>
      </c>
      <c r="BM11" s="8">
        <v>1973.5292498187728</v>
      </c>
      <c r="BN11" s="8">
        <v>1993.8758918632802</v>
      </c>
      <c r="BO11" s="8">
        <v>2014.4661002173423</v>
      </c>
      <c r="BP11" s="8">
        <v>2034.031972489809</v>
      </c>
      <c r="BQ11" s="8">
        <v>2053.6853535810287</v>
      </c>
      <c r="BR11" s="8">
        <v>2071.9639739956192</v>
      </c>
      <c r="BS11" s="8">
        <v>2090.6808100231183</v>
      </c>
      <c r="BT11" s="8">
        <v>2108.308084181353</v>
      </c>
      <c r="BU11" s="8">
        <v>2126.0063028321524</v>
      </c>
      <c r="BV11" s="8">
        <v>2142.9873544434417</v>
      </c>
      <c r="BW11" s="8">
        <v>2160.2081051121704</v>
      </c>
      <c r="BX11" s="8">
        <v>2176.8667984692534</v>
      </c>
      <c r="BY11" s="8">
        <v>2193.8451534255855</v>
      </c>
      <c r="BZ11" s="8">
        <v>2211.0756686011478</v>
      </c>
      <c r="CA11" s="8">
        <v>2227.5112937687445</v>
      </c>
      <c r="CB11" s="8">
        <v>2244.9001812497822</v>
      </c>
      <c r="CC11" s="8">
        <v>2262.0842829507565</v>
      </c>
      <c r="CD11" s="8">
        <v>2279.1033846559735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6736-7EDE-4083-A799-7ABD630F2CAA}">
  <dimension ref="A1:CE12"/>
  <sheetViews>
    <sheetView workbookViewId="0"/>
  </sheetViews>
  <sheetFormatPr defaultRowHeight="15" x14ac:dyDescent="0.25"/>
  <cols>
    <col min="1" max="1" width="50.7109375" customWidth="1"/>
    <col min="2" max="50" width="6" bestFit="1" customWidth="1"/>
    <col min="51" max="82" width="7" bestFit="1" customWidth="1"/>
  </cols>
  <sheetData>
    <row r="1" spans="1:83" x14ac:dyDescent="0.25">
      <c r="A1" s="1" t="s">
        <v>17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47154</v>
      </c>
      <c r="C5" s="6">
        <v>47172</v>
      </c>
      <c r="D5" s="6">
        <v>47845</v>
      </c>
      <c r="E5" s="6">
        <v>47464</v>
      </c>
      <c r="F5" s="6">
        <v>48089</v>
      </c>
      <c r="G5" s="6">
        <v>48711</v>
      </c>
      <c r="H5" s="6">
        <v>49958</v>
      </c>
      <c r="I5" s="6">
        <v>50900</v>
      </c>
      <c r="J5" s="6">
        <v>52116</v>
      </c>
      <c r="K5" s="6">
        <v>53649</v>
      </c>
      <c r="L5" s="6">
        <v>54885</v>
      </c>
      <c r="M5" s="6">
        <v>56411</v>
      </c>
      <c r="N5" s="6">
        <v>57867</v>
      </c>
      <c r="O5" s="6">
        <v>59237</v>
      </c>
      <c r="P5" s="6">
        <v>60171</v>
      </c>
      <c r="Q5" s="6">
        <v>61308</v>
      </c>
      <c r="R5" s="6">
        <v>62596</v>
      </c>
      <c r="S5" s="6">
        <v>63393</v>
      </c>
      <c r="T5" s="6">
        <v>64140</v>
      </c>
      <c r="U5" s="6">
        <v>65233</v>
      </c>
      <c r="V5" s="6">
        <v>65546</v>
      </c>
      <c r="W5" s="6">
        <v>66435</v>
      </c>
      <c r="X5" s="6">
        <v>67086</v>
      </c>
      <c r="Y5" s="6">
        <v>67637</v>
      </c>
      <c r="Z5" s="6">
        <v>68554</v>
      </c>
      <c r="AA5" s="6">
        <v>69151</v>
      </c>
      <c r="AB5" s="6">
        <v>69758</v>
      </c>
      <c r="AC5" s="6">
        <v>73374</v>
      </c>
      <c r="AD5" s="6">
        <v>72708.097816841429</v>
      </c>
      <c r="AE5" s="6">
        <v>74075.818084990111</v>
      </c>
      <c r="AF5" s="6">
        <v>75336.787613615568</v>
      </c>
      <c r="AG5" s="6">
        <v>76444.428039245802</v>
      </c>
      <c r="AH5" s="6">
        <v>77688.295105394645</v>
      </c>
      <c r="AI5" s="6">
        <v>79038.309607793839</v>
      </c>
      <c r="AJ5" s="6">
        <v>80379.478802050464</v>
      </c>
      <c r="AK5" s="6">
        <v>81749.617162096285</v>
      </c>
      <c r="AL5" s="6">
        <v>83028.306466193215</v>
      </c>
      <c r="AM5" s="6">
        <v>84326.634685957164</v>
      </c>
      <c r="AN5" s="6">
        <v>85740.991633548387</v>
      </c>
      <c r="AO5" s="6">
        <v>87023.066812009696</v>
      </c>
      <c r="AP5" s="6">
        <v>88333.332673154131</v>
      </c>
      <c r="AQ5" s="6">
        <v>89820.955477254844</v>
      </c>
      <c r="AR5" s="6">
        <v>91179.767325129564</v>
      </c>
      <c r="AS5" s="6">
        <v>92650.517819178203</v>
      </c>
      <c r="AT5" s="6">
        <v>94042.77940206285</v>
      </c>
      <c r="AU5" s="6">
        <v>95433.133016445237</v>
      </c>
      <c r="AV5" s="6">
        <v>96872.67380353075</v>
      </c>
      <c r="AW5" s="6">
        <v>98270.040008413605</v>
      </c>
      <c r="AX5" s="6">
        <v>99622.479103561942</v>
      </c>
      <c r="AY5" s="6">
        <v>100910.10183036688</v>
      </c>
      <c r="AZ5" s="6">
        <v>102087.88191194713</v>
      </c>
      <c r="BA5" s="6">
        <v>103348.23288480101</v>
      </c>
      <c r="BB5" s="6">
        <v>104699.3226832386</v>
      </c>
      <c r="BC5" s="6">
        <v>105945.86128646665</v>
      </c>
      <c r="BD5" s="6">
        <v>107100.87470355234</v>
      </c>
      <c r="BE5" s="6">
        <v>108227.65363336701</v>
      </c>
      <c r="BF5" s="6">
        <v>109468.77452212034</v>
      </c>
      <c r="BG5" s="6">
        <v>110588.73898743214</v>
      </c>
      <c r="BH5" s="6">
        <v>111687.2809881212</v>
      </c>
      <c r="BI5" s="6">
        <v>112707.25851634931</v>
      </c>
      <c r="BJ5" s="6">
        <v>113681.52932718061</v>
      </c>
      <c r="BK5" s="6">
        <v>114695.27537091519</v>
      </c>
      <c r="BL5" s="6">
        <v>115687.07808787594</v>
      </c>
      <c r="BM5" s="6">
        <v>116576.2657031922</v>
      </c>
      <c r="BN5" s="6">
        <v>117388.47446282336</v>
      </c>
      <c r="BO5" s="6">
        <v>118146.02532209389</v>
      </c>
      <c r="BP5" s="6">
        <v>118899.5993646944</v>
      </c>
      <c r="BQ5" s="6">
        <v>119811.17979062107</v>
      </c>
      <c r="BR5" s="6">
        <v>120762.07699561719</v>
      </c>
      <c r="BS5" s="6">
        <v>121645.24800868268</v>
      </c>
      <c r="BT5" s="6">
        <v>122622.66701094306</v>
      </c>
      <c r="BU5" s="6">
        <v>123645.12956776662</v>
      </c>
      <c r="BV5" s="6">
        <v>124810.02729294336</v>
      </c>
      <c r="BW5" s="6">
        <v>125966.15116491582</v>
      </c>
      <c r="BX5" s="6">
        <v>127144.91725665657</v>
      </c>
      <c r="BY5" s="6">
        <v>128415.25364153157</v>
      </c>
      <c r="BZ5" s="6">
        <v>129660.06672891608</v>
      </c>
      <c r="CA5" s="6">
        <v>131028.04031696863</v>
      </c>
      <c r="CB5" s="6">
        <v>132418.67679380943</v>
      </c>
      <c r="CC5" s="6">
        <v>133934.63928300963</v>
      </c>
      <c r="CD5" s="6">
        <v>135397.08639281755</v>
      </c>
    </row>
    <row r="6" spans="1:83" x14ac:dyDescent="0.25">
      <c r="A6" s="2" t="str">
        <f>"Mariés sans enfant"</f>
        <v>Mariés sans enfant</v>
      </c>
      <c r="B6" s="6">
        <v>52318</v>
      </c>
      <c r="C6" s="6">
        <v>52858</v>
      </c>
      <c r="D6" s="6">
        <v>53182</v>
      </c>
      <c r="E6" s="6">
        <v>53574</v>
      </c>
      <c r="F6" s="6">
        <v>53898</v>
      </c>
      <c r="G6" s="6">
        <v>54306</v>
      </c>
      <c r="H6" s="6">
        <v>54587</v>
      </c>
      <c r="I6" s="6">
        <v>54731</v>
      </c>
      <c r="J6" s="6">
        <v>54720</v>
      </c>
      <c r="K6" s="6">
        <v>54707</v>
      </c>
      <c r="L6" s="6">
        <v>54816</v>
      </c>
      <c r="M6" s="6">
        <v>54587</v>
      </c>
      <c r="N6" s="6">
        <v>54448</v>
      </c>
      <c r="O6" s="6">
        <v>54286</v>
      </c>
      <c r="P6" s="6">
        <v>54480</v>
      </c>
      <c r="Q6" s="6">
        <v>54478</v>
      </c>
      <c r="R6" s="6">
        <v>54493</v>
      </c>
      <c r="S6" s="6">
        <v>54667</v>
      </c>
      <c r="T6" s="6">
        <v>54860</v>
      </c>
      <c r="U6" s="6">
        <v>54593</v>
      </c>
      <c r="V6" s="6">
        <v>54664</v>
      </c>
      <c r="W6" s="6">
        <v>54408</v>
      </c>
      <c r="X6" s="6">
        <v>54385</v>
      </c>
      <c r="Y6" s="6">
        <v>53986</v>
      </c>
      <c r="Z6" s="6">
        <v>53848</v>
      </c>
      <c r="AA6" s="6">
        <v>53499</v>
      </c>
      <c r="AB6" s="6">
        <v>53382</v>
      </c>
      <c r="AC6" s="6">
        <v>53170</v>
      </c>
      <c r="AD6" s="6">
        <v>53751.651545889923</v>
      </c>
      <c r="AE6" s="6">
        <v>54033.72781486639</v>
      </c>
      <c r="AF6" s="6">
        <v>54340.342974581159</v>
      </c>
      <c r="AG6" s="6">
        <v>54651.190709335424</v>
      </c>
      <c r="AH6" s="6">
        <v>54899.328116735807</v>
      </c>
      <c r="AI6" s="6">
        <v>55097.13361172266</v>
      </c>
      <c r="AJ6" s="6">
        <v>55316.000415833099</v>
      </c>
      <c r="AK6" s="6">
        <v>55562.889699196145</v>
      </c>
      <c r="AL6" s="6">
        <v>55764.580188575193</v>
      </c>
      <c r="AM6" s="6">
        <v>55956.316828047187</v>
      </c>
      <c r="AN6" s="6">
        <v>56083.769705625062</v>
      </c>
      <c r="AO6" s="6">
        <v>56245.305501184004</v>
      </c>
      <c r="AP6" s="6">
        <v>56408.94083536393</v>
      </c>
      <c r="AQ6" s="6">
        <v>56506.536763029639</v>
      </c>
      <c r="AR6" s="6">
        <v>56648.064112510227</v>
      </c>
      <c r="AS6" s="6">
        <v>56719.526466010262</v>
      </c>
      <c r="AT6" s="6">
        <v>56805.112677846591</v>
      </c>
      <c r="AU6" s="6">
        <v>56858.546338362081</v>
      </c>
      <c r="AV6" s="6">
        <v>56844.360816239809</v>
      </c>
      <c r="AW6" s="6">
        <v>56888.865431381128</v>
      </c>
      <c r="AX6" s="6">
        <v>56895.968991120957</v>
      </c>
      <c r="AY6" s="6">
        <v>56924.461596773093</v>
      </c>
      <c r="AZ6" s="6">
        <v>56918.603581978168</v>
      </c>
      <c r="BA6" s="6">
        <v>56857.734764542096</v>
      </c>
      <c r="BB6" s="6">
        <v>56806.28871706035</v>
      </c>
      <c r="BC6" s="6">
        <v>56721.053302624627</v>
      </c>
      <c r="BD6" s="6">
        <v>56651.536263273942</v>
      </c>
      <c r="BE6" s="6">
        <v>56572.252707523832</v>
      </c>
      <c r="BF6" s="6">
        <v>56488.771354041775</v>
      </c>
      <c r="BG6" s="6">
        <v>56461.13915335077</v>
      </c>
      <c r="BH6" s="6">
        <v>56401.948675112282</v>
      </c>
      <c r="BI6" s="6">
        <v>56378.527031779806</v>
      </c>
      <c r="BJ6" s="6">
        <v>56358.791632249719</v>
      </c>
      <c r="BK6" s="6">
        <v>56369.222078897568</v>
      </c>
      <c r="BL6" s="6">
        <v>56383.812167218101</v>
      </c>
      <c r="BM6" s="6">
        <v>56442.286332694443</v>
      </c>
      <c r="BN6" s="6">
        <v>56568.477471738937</v>
      </c>
      <c r="BO6" s="6">
        <v>56738.457502895522</v>
      </c>
      <c r="BP6" s="6">
        <v>56934.181519228914</v>
      </c>
      <c r="BQ6" s="6">
        <v>57096.751129856188</v>
      </c>
      <c r="BR6" s="6">
        <v>57284.654174967684</v>
      </c>
      <c r="BS6" s="6">
        <v>57510.008845909746</v>
      </c>
      <c r="BT6" s="6">
        <v>57742.455399395505</v>
      </c>
      <c r="BU6" s="6">
        <v>58015.241456900505</v>
      </c>
      <c r="BV6" s="6">
        <v>58210.278695383073</v>
      </c>
      <c r="BW6" s="6">
        <v>58463.401201751942</v>
      </c>
      <c r="BX6" s="6">
        <v>58735.315837016125</v>
      </c>
      <c r="BY6" s="6">
        <v>59031.96887562309</v>
      </c>
      <c r="BZ6" s="6">
        <v>59370.799164573589</v>
      </c>
      <c r="CA6" s="6">
        <v>59627.554051235034</v>
      </c>
      <c r="CB6" s="6">
        <v>59937.849169501234</v>
      </c>
      <c r="CC6" s="6">
        <v>60203.487764422636</v>
      </c>
      <c r="CD6" s="6">
        <v>60524.79319291126</v>
      </c>
    </row>
    <row r="7" spans="1:83" x14ac:dyDescent="0.25">
      <c r="A7" s="2" t="str">
        <f>"Mariés avec enfant(s)"</f>
        <v>Mariés avec enfant(s)</v>
      </c>
      <c r="B7" s="6">
        <v>82593</v>
      </c>
      <c r="C7" s="6">
        <v>82494</v>
      </c>
      <c r="D7" s="6">
        <v>82001</v>
      </c>
      <c r="E7" s="6">
        <v>81528</v>
      </c>
      <c r="F7" s="6">
        <v>80995</v>
      </c>
      <c r="G7" s="6">
        <v>80021</v>
      </c>
      <c r="H7" s="6">
        <v>79148</v>
      </c>
      <c r="I7" s="6">
        <v>78170</v>
      </c>
      <c r="J7" s="6">
        <v>77129</v>
      </c>
      <c r="K7" s="6">
        <v>75872</v>
      </c>
      <c r="L7" s="6">
        <v>74635</v>
      </c>
      <c r="M7" s="6">
        <v>73598</v>
      </c>
      <c r="N7" s="6">
        <v>72270</v>
      </c>
      <c r="O7" s="6">
        <v>71167</v>
      </c>
      <c r="P7" s="6">
        <v>70088</v>
      </c>
      <c r="Q7" s="6">
        <v>69057</v>
      </c>
      <c r="R7" s="6">
        <v>68354</v>
      </c>
      <c r="S7" s="6">
        <v>67485</v>
      </c>
      <c r="T7" s="6">
        <v>66525</v>
      </c>
      <c r="U7" s="6">
        <v>65778</v>
      </c>
      <c r="V7" s="6">
        <v>65466</v>
      </c>
      <c r="W7" s="6">
        <v>65153</v>
      </c>
      <c r="X7" s="6">
        <v>65025</v>
      </c>
      <c r="Y7" s="6">
        <v>64679</v>
      </c>
      <c r="Z7" s="6">
        <v>64337</v>
      </c>
      <c r="AA7" s="6">
        <v>64260</v>
      </c>
      <c r="AB7" s="6">
        <v>64175</v>
      </c>
      <c r="AC7" s="6">
        <v>64042</v>
      </c>
      <c r="AD7" s="6">
        <v>63780.660118949294</v>
      </c>
      <c r="AE7" s="6">
        <v>63574.743494313181</v>
      </c>
      <c r="AF7" s="6">
        <v>63362.832107367649</v>
      </c>
      <c r="AG7" s="6">
        <v>63219.305887615614</v>
      </c>
      <c r="AH7" s="6">
        <v>63037.991139489546</v>
      </c>
      <c r="AI7" s="6">
        <v>62810.807443066413</v>
      </c>
      <c r="AJ7" s="6">
        <v>62560.007598579716</v>
      </c>
      <c r="AK7" s="6">
        <v>62274.813379084975</v>
      </c>
      <c r="AL7" s="6">
        <v>62055.208631035333</v>
      </c>
      <c r="AM7" s="6">
        <v>61818.358887223352</v>
      </c>
      <c r="AN7" s="6">
        <v>61576.186696011115</v>
      </c>
      <c r="AO7" s="6">
        <v>61369.465489061055</v>
      </c>
      <c r="AP7" s="6">
        <v>61176.979887103953</v>
      </c>
      <c r="AQ7" s="6">
        <v>61003.773202085154</v>
      </c>
      <c r="AR7" s="6">
        <v>60825.145823902494</v>
      </c>
      <c r="AS7" s="6">
        <v>60662.719866304637</v>
      </c>
      <c r="AT7" s="6">
        <v>60527.091762791577</v>
      </c>
      <c r="AU7" s="6">
        <v>60437.451314915044</v>
      </c>
      <c r="AV7" s="6">
        <v>60373.572239274334</v>
      </c>
      <c r="AW7" s="6">
        <v>60300.129069664319</v>
      </c>
      <c r="AX7" s="6">
        <v>60297.545962957753</v>
      </c>
      <c r="AY7" s="6">
        <v>60294.079938797084</v>
      </c>
      <c r="AZ7" s="6">
        <v>60362.841749317311</v>
      </c>
      <c r="BA7" s="6">
        <v>60428.030288412498</v>
      </c>
      <c r="BB7" s="6">
        <v>60434.750132643909</v>
      </c>
      <c r="BC7" s="6">
        <v>60503.500834278224</v>
      </c>
      <c r="BD7" s="6">
        <v>60575.372988768308</v>
      </c>
      <c r="BE7" s="6">
        <v>60652.233174854322</v>
      </c>
      <c r="BF7" s="6">
        <v>60663.00898260501</v>
      </c>
      <c r="BG7" s="6">
        <v>60654.211210302819</v>
      </c>
      <c r="BH7" s="6">
        <v>60670.922521950648</v>
      </c>
      <c r="BI7" s="6">
        <v>60693.11665774868</v>
      </c>
      <c r="BJ7" s="6">
        <v>60721.789409094177</v>
      </c>
      <c r="BK7" s="6">
        <v>60736.324178884111</v>
      </c>
      <c r="BL7" s="6">
        <v>60753.297332174552</v>
      </c>
      <c r="BM7" s="6">
        <v>60797.991858306079</v>
      </c>
      <c r="BN7" s="6">
        <v>60868.708593291907</v>
      </c>
      <c r="BO7" s="6">
        <v>60978.343288934717</v>
      </c>
      <c r="BP7" s="6">
        <v>61092.523041409324</v>
      </c>
      <c r="BQ7" s="6">
        <v>61204.35862698048</v>
      </c>
      <c r="BR7" s="6">
        <v>61343.758527923557</v>
      </c>
      <c r="BS7" s="6">
        <v>61520.30393939335</v>
      </c>
      <c r="BT7" s="6">
        <v>61691.733445720223</v>
      </c>
      <c r="BU7" s="6">
        <v>61832.047015270131</v>
      </c>
      <c r="BV7" s="6">
        <v>61975.474973390359</v>
      </c>
      <c r="BW7" s="6">
        <v>62110.49073512973</v>
      </c>
      <c r="BX7" s="6">
        <v>62260.959011137325</v>
      </c>
      <c r="BY7" s="6">
        <v>62385.596482433059</v>
      </c>
      <c r="BZ7" s="6">
        <v>62512.866600187081</v>
      </c>
      <c r="CA7" s="6">
        <v>62640.142555952851</v>
      </c>
      <c r="CB7" s="6">
        <v>62744.584693874305</v>
      </c>
      <c r="CC7" s="6">
        <v>62828.595732647198</v>
      </c>
      <c r="CD7" s="6">
        <v>62911.781453671741</v>
      </c>
    </row>
    <row r="8" spans="1:83" x14ac:dyDescent="0.25">
      <c r="A8" s="2" t="str">
        <f>"Cohabitants non mariés sans enfant"</f>
        <v>Cohabitants non mariés sans enfant</v>
      </c>
      <c r="B8" s="6">
        <v>3835</v>
      </c>
      <c r="C8" s="6">
        <v>4297</v>
      </c>
      <c r="D8" s="6">
        <v>4658</v>
      </c>
      <c r="E8" s="6">
        <v>5174</v>
      </c>
      <c r="F8" s="6">
        <v>5709</v>
      </c>
      <c r="G8" s="6">
        <v>6120</v>
      </c>
      <c r="H8" s="6">
        <v>6516</v>
      </c>
      <c r="I8" s="6">
        <v>7021</v>
      </c>
      <c r="J8" s="6">
        <v>7643</v>
      </c>
      <c r="K8" s="6">
        <v>8205</v>
      </c>
      <c r="L8" s="6">
        <v>8793</v>
      </c>
      <c r="M8" s="6">
        <v>9275</v>
      </c>
      <c r="N8" s="6">
        <v>9814</v>
      </c>
      <c r="O8" s="6">
        <v>10209</v>
      </c>
      <c r="P8" s="6">
        <v>10727</v>
      </c>
      <c r="Q8" s="6">
        <v>11050</v>
      </c>
      <c r="R8" s="6">
        <v>11238</v>
      </c>
      <c r="S8" s="6">
        <v>11597</v>
      </c>
      <c r="T8" s="6">
        <v>11755</v>
      </c>
      <c r="U8" s="6">
        <v>12046</v>
      </c>
      <c r="V8" s="6">
        <v>12459</v>
      </c>
      <c r="W8" s="6">
        <v>12532</v>
      </c>
      <c r="X8" s="6">
        <v>12653</v>
      </c>
      <c r="Y8" s="6">
        <v>12718</v>
      </c>
      <c r="Z8" s="6">
        <v>13117</v>
      </c>
      <c r="AA8" s="6">
        <v>13414</v>
      </c>
      <c r="AB8" s="6">
        <v>13722</v>
      </c>
      <c r="AC8" s="6">
        <v>13270</v>
      </c>
      <c r="AD8" s="6">
        <v>14034.892433527915</v>
      </c>
      <c r="AE8" s="6">
        <v>14179.967390724149</v>
      </c>
      <c r="AF8" s="6">
        <v>14339.920539860972</v>
      </c>
      <c r="AG8" s="6">
        <v>14499.40413954074</v>
      </c>
      <c r="AH8" s="6">
        <v>14624.444400251226</v>
      </c>
      <c r="AI8" s="6">
        <v>14751.928433518267</v>
      </c>
      <c r="AJ8" s="6">
        <v>14856.188071110362</v>
      </c>
      <c r="AK8" s="6">
        <v>14962.192211706722</v>
      </c>
      <c r="AL8" s="6">
        <v>15072.65861092162</v>
      </c>
      <c r="AM8" s="6">
        <v>15167.191973629024</v>
      </c>
      <c r="AN8" s="6">
        <v>15282.147737892592</v>
      </c>
      <c r="AO8" s="6">
        <v>15398.897138396378</v>
      </c>
      <c r="AP8" s="6">
        <v>15511.305056733736</v>
      </c>
      <c r="AQ8" s="6">
        <v>15631.059114482719</v>
      </c>
      <c r="AR8" s="6">
        <v>15782.311838001497</v>
      </c>
      <c r="AS8" s="6">
        <v>15944.34623523108</v>
      </c>
      <c r="AT8" s="6">
        <v>16099.461657341082</v>
      </c>
      <c r="AU8" s="6">
        <v>16257.902593288174</v>
      </c>
      <c r="AV8" s="6">
        <v>16387.088791731032</v>
      </c>
      <c r="AW8" s="6">
        <v>16530.748265914546</v>
      </c>
      <c r="AX8" s="6">
        <v>16649.023575734795</v>
      </c>
      <c r="AY8" s="6">
        <v>16774.924072672526</v>
      </c>
      <c r="AZ8" s="6">
        <v>16888.103394103528</v>
      </c>
      <c r="BA8" s="6">
        <v>17028.263448227721</v>
      </c>
      <c r="BB8" s="6">
        <v>17132.737490900043</v>
      </c>
      <c r="BC8" s="6">
        <v>17242.919799698982</v>
      </c>
      <c r="BD8" s="6">
        <v>17364.392116906456</v>
      </c>
      <c r="BE8" s="6">
        <v>17481.266491487899</v>
      </c>
      <c r="BF8" s="6">
        <v>17606.736449262869</v>
      </c>
      <c r="BG8" s="6">
        <v>17744.112908180959</v>
      </c>
      <c r="BH8" s="6">
        <v>17881.001262940568</v>
      </c>
      <c r="BI8" s="6">
        <v>18022.122345905835</v>
      </c>
      <c r="BJ8" s="6">
        <v>18169.005002932594</v>
      </c>
      <c r="BK8" s="6">
        <v>18319.415741392942</v>
      </c>
      <c r="BL8" s="6">
        <v>18476.940021058392</v>
      </c>
      <c r="BM8" s="6">
        <v>18635.473701745599</v>
      </c>
      <c r="BN8" s="6">
        <v>18792.937175349129</v>
      </c>
      <c r="BO8" s="6">
        <v>18957.081994992172</v>
      </c>
      <c r="BP8" s="6">
        <v>19123.735323919533</v>
      </c>
      <c r="BQ8" s="6">
        <v>19277.997808911172</v>
      </c>
      <c r="BR8" s="6">
        <v>19442.783618738278</v>
      </c>
      <c r="BS8" s="6">
        <v>19603.950874043428</v>
      </c>
      <c r="BT8" s="6">
        <v>19765.550254626731</v>
      </c>
      <c r="BU8" s="6">
        <v>19935.446044477187</v>
      </c>
      <c r="BV8" s="6">
        <v>20115.295187563468</v>
      </c>
      <c r="BW8" s="6">
        <v>20301.128677585308</v>
      </c>
      <c r="BX8" s="6">
        <v>20483.562740322443</v>
      </c>
      <c r="BY8" s="6">
        <v>20665.623979214863</v>
      </c>
      <c r="BZ8" s="6">
        <v>20839.054302596101</v>
      </c>
      <c r="CA8" s="6">
        <v>21016.377514565254</v>
      </c>
      <c r="CB8" s="6">
        <v>21185.574805962744</v>
      </c>
      <c r="CC8" s="6">
        <v>21349.991608802098</v>
      </c>
      <c r="CD8" s="6">
        <v>21511.00053887305</v>
      </c>
    </row>
    <row r="9" spans="1:83" x14ac:dyDescent="0.25">
      <c r="A9" s="2" t="str">
        <f>"Cohabitants non mariés avec enfant(s)"</f>
        <v>Cohabitants non mariés avec enfant(s)</v>
      </c>
      <c r="B9" s="6">
        <v>2979</v>
      </c>
      <c r="C9" s="6">
        <v>3406</v>
      </c>
      <c r="D9" s="6">
        <v>3775</v>
      </c>
      <c r="E9" s="6">
        <v>4184</v>
      </c>
      <c r="F9" s="6">
        <v>4542</v>
      </c>
      <c r="G9" s="6">
        <v>4994</v>
      </c>
      <c r="H9" s="6">
        <v>5344</v>
      </c>
      <c r="I9" s="6">
        <v>5698</v>
      </c>
      <c r="J9" s="6">
        <v>6251</v>
      </c>
      <c r="K9" s="6">
        <v>6878</v>
      </c>
      <c r="L9" s="6">
        <v>7561</v>
      </c>
      <c r="M9" s="6">
        <v>8357</v>
      </c>
      <c r="N9" s="6">
        <v>9146</v>
      </c>
      <c r="O9" s="6">
        <v>9963</v>
      </c>
      <c r="P9" s="6">
        <v>10855</v>
      </c>
      <c r="Q9" s="6">
        <v>11792</v>
      </c>
      <c r="R9" s="6">
        <v>12721</v>
      </c>
      <c r="S9" s="6">
        <v>13707</v>
      </c>
      <c r="T9" s="6">
        <v>14776</v>
      </c>
      <c r="U9" s="6">
        <v>15625</v>
      </c>
      <c r="V9" s="6">
        <v>16634</v>
      </c>
      <c r="W9" s="6">
        <v>17551</v>
      </c>
      <c r="X9" s="6">
        <v>18160</v>
      </c>
      <c r="Y9" s="6">
        <v>18956</v>
      </c>
      <c r="Z9" s="6">
        <v>19773</v>
      </c>
      <c r="AA9" s="6">
        <v>20531</v>
      </c>
      <c r="AB9" s="6">
        <v>21221</v>
      </c>
      <c r="AC9" s="6">
        <v>20754</v>
      </c>
      <c r="AD9" s="6">
        <v>22037.41129004299</v>
      </c>
      <c r="AE9" s="6">
        <v>22456.754915075115</v>
      </c>
      <c r="AF9" s="6">
        <v>22880.912814862677</v>
      </c>
      <c r="AG9" s="6">
        <v>23304.574839096626</v>
      </c>
      <c r="AH9" s="6">
        <v>23693.664298822721</v>
      </c>
      <c r="AI9" s="6">
        <v>24082.738657585331</v>
      </c>
      <c r="AJ9" s="6">
        <v>24443.926465918437</v>
      </c>
      <c r="AK9" s="6">
        <v>24803.129013616395</v>
      </c>
      <c r="AL9" s="6">
        <v>25145.583477025808</v>
      </c>
      <c r="AM9" s="6">
        <v>25465.441931867645</v>
      </c>
      <c r="AN9" s="6">
        <v>25808.736312660974</v>
      </c>
      <c r="AO9" s="6">
        <v>26143.05343461001</v>
      </c>
      <c r="AP9" s="6">
        <v>26506.018597672173</v>
      </c>
      <c r="AQ9" s="6">
        <v>26849.509418661728</v>
      </c>
      <c r="AR9" s="6">
        <v>27185.587579034658</v>
      </c>
      <c r="AS9" s="6">
        <v>27548.216983804701</v>
      </c>
      <c r="AT9" s="6">
        <v>27923.881046061026</v>
      </c>
      <c r="AU9" s="6">
        <v>28323.931655225686</v>
      </c>
      <c r="AV9" s="6">
        <v>28714.667773029396</v>
      </c>
      <c r="AW9" s="6">
        <v>29096.651183015714</v>
      </c>
      <c r="AX9" s="6">
        <v>29503.452229727594</v>
      </c>
      <c r="AY9" s="6">
        <v>29937.272576020845</v>
      </c>
      <c r="AZ9" s="6">
        <v>30386.366799227129</v>
      </c>
      <c r="BA9" s="6">
        <v>30814.570887165071</v>
      </c>
      <c r="BB9" s="6">
        <v>31238.128457284933</v>
      </c>
      <c r="BC9" s="6">
        <v>31675.495599417558</v>
      </c>
      <c r="BD9" s="6">
        <v>32133.863233800315</v>
      </c>
      <c r="BE9" s="6">
        <v>32585.219002077367</v>
      </c>
      <c r="BF9" s="6">
        <v>33032.632813935605</v>
      </c>
      <c r="BG9" s="6">
        <v>33474.04548669685</v>
      </c>
      <c r="BH9" s="6">
        <v>33919.421309949947</v>
      </c>
      <c r="BI9" s="6">
        <v>34369.395734589816</v>
      </c>
      <c r="BJ9" s="6">
        <v>34817.587882923421</v>
      </c>
      <c r="BK9" s="6">
        <v>35254.638200328925</v>
      </c>
      <c r="BL9" s="6">
        <v>35696.193632230788</v>
      </c>
      <c r="BM9" s="6">
        <v>36131.316566328736</v>
      </c>
      <c r="BN9" s="6">
        <v>36560.030834323959</v>
      </c>
      <c r="BO9" s="6">
        <v>36980.262588966885</v>
      </c>
      <c r="BP9" s="6">
        <v>37403.200098962363</v>
      </c>
      <c r="BQ9" s="6">
        <v>37829.18868257638</v>
      </c>
      <c r="BR9" s="6">
        <v>38220.444977758656</v>
      </c>
      <c r="BS9" s="6">
        <v>38619.017434812646</v>
      </c>
      <c r="BT9" s="6">
        <v>39017.528548696217</v>
      </c>
      <c r="BU9" s="6">
        <v>39426.632732993035</v>
      </c>
      <c r="BV9" s="6">
        <v>39860.606074157724</v>
      </c>
      <c r="BW9" s="6">
        <v>40292.549452621752</v>
      </c>
      <c r="BX9" s="6">
        <v>40727.326564876261</v>
      </c>
      <c r="BY9" s="6">
        <v>41159.718042653374</v>
      </c>
      <c r="BZ9" s="6">
        <v>41601.295171402802</v>
      </c>
      <c r="CA9" s="6">
        <v>42057.220648504583</v>
      </c>
      <c r="CB9" s="6">
        <v>42507.802603561489</v>
      </c>
      <c r="CC9" s="6">
        <v>42957.672070942965</v>
      </c>
      <c r="CD9" s="6">
        <v>43398.90044593568</v>
      </c>
    </row>
    <row r="10" spans="1:83" x14ac:dyDescent="0.25">
      <c r="A10" s="2" t="str">
        <f>"Familles monoparentales"</f>
        <v>Familles monoparentales</v>
      </c>
      <c r="B10" s="6">
        <v>15284</v>
      </c>
      <c r="C10" s="6">
        <v>15391</v>
      </c>
      <c r="D10" s="6">
        <v>15734</v>
      </c>
      <c r="E10" s="6">
        <v>15976</v>
      </c>
      <c r="F10" s="6">
        <v>16170</v>
      </c>
      <c r="G10" s="6">
        <v>16359</v>
      </c>
      <c r="H10" s="6">
        <v>16651</v>
      </c>
      <c r="I10" s="6">
        <v>17161</v>
      </c>
      <c r="J10" s="6">
        <v>17591</v>
      </c>
      <c r="K10" s="6">
        <v>18032</v>
      </c>
      <c r="L10" s="6">
        <v>18267</v>
      </c>
      <c r="M10" s="6">
        <v>18830</v>
      </c>
      <c r="N10" s="6">
        <v>19477</v>
      </c>
      <c r="O10" s="6">
        <v>20048</v>
      </c>
      <c r="P10" s="6">
        <v>20586</v>
      </c>
      <c r="Q10" s="6">
        <v>20987</v>
      </c>
      <c r="R10" s="6">
        <v>21353</v>
      </c>
      <c r="S10" s="6">
        <v>21646</v>
      </c>
      <c r="T10" s="6">
        <v>22076</v>
      </c>
      <c r="U10" s="6">
        <v>22682</v>
      </c>
      <c r="V10" s="6">
        <v>22860</v>
      </c>
      <c r="W10" s="6">
        <v>23327</v>
      </c>
      <c r="X10" s="6">
        <v>23616</v>
      </c>
      <c r="Y10" s="6">
        <v>24016</v>
      </c>
      <c r="Z10" s="6">
        <v>24171</v>
      </c>
      <c r="AA10" s="6">
        <v>24485</v>
      </c>
      <c r="AB10" s="6">
        <v>24733</v>
      </c>
      <c r="AC10" s="6">
        <v>26087</v>
      </c>
      <c r="AD10" s="6">
        <v>25307.859011362591</v>
      </c>
      <c r="AE10" s="6">
        <v>25580.008544162873</v>
      </c>
      <c r="AF10" s="6">
        <v>25833.994529728214</v>
      </c>
      <c r="AG10" s="6">
        <v>26081.707931728568</v>
      </c>
      <c r="AH10" s="6">
        <v>26336.103641896658</v>
      </c>
      <c r="AI10" s="6">
        <v>26593.276378723331</v>
      </c>
      <c r="AJ10" s="6">
        <v>26850.392218207751</v>
      </c>
      <c r="AK10" s="6">
        <v>27102.908585101872</v>
      </c>
      <c r="AL10" s="6">
        <v>27367.533108668562</v>
      </c>
      <c r="AM10" s="6">
        <v>27620.565407575399</v>
      </c>
      <c r="AN10" s="6">
        <v>27886.89501022148</v>
      </c>
      <c r="AO10" s="6">
        <v>28161.176136084356</v>
      </c>
      <c r="AP10" s="6">
        <v>28435.610978518263</v>
      </c>
      <c r="AQ10" s="6">
        <v>28734.310514568366</v>
      </c>
      <c r="AR10" s="6">
        <v>29015.398770264874</v>
      </c>
      <c r="AS10" s="6">
        <v>29320.074637909413</v>
      </c>
      <c r="AT10" s="6">
        <v>29630.010691577998</v>
      </c>
      <c r="AU10" s="6">
        <v>29955.417212429988</v>
      </c>
      <c r="AV10" s="6">
        <v>30294.951548024612</v>
      </c>
      <c r="AW10" s="6">
        <v>30611.231923808813</v>
      </c>
      <c r="AX10" s="6">
        <v>30940.428130912944</v>
      </c>
      <c r="AY10" s="6">
        <v>31261.163713184058</v>
      </c>
      <c r="AZ10" s="6">
        <v>31603.303178325823</v>
      </c>
      <c r="BA10" s="6">
        <v>31952.850959338473</v>
      </c>
      <c r="BB10" s="6">
        <v>32274.811256949612</v>
      </c>
      <c r="BC10" s="6">
        <v>32623.800531136712</v>
      </c>
      <c r="BD10" s="6">
        <v>32963.463612467138</v>
      </c>
      <c r="BE10" s="6">
        <v>33307.304343768483</v>
      </c>
      <c r="BF10" s="6">
        <v>33653.369196157561</v>
      </c>
      <c r="BG10" s="6">
        <v>33986.514961968001</v>
      </c>
      <c r="BH10" s="6">
        <v>34345.976918459048</v>
      </c>
      <c r="BI10" s="6">
        <v>34692.708269027069</v>
      </c>
      <c r="BJ10" s="6">
        <v>35053.942490143338</v>
      </c>
      <c r="BK10" s="6">
        <v>35398.425683220346</v>
      </c>
      <c r="BL10" s="6">
        <v>35764.669590913385</v>
      </c>
      <c r="BM10" s="6">
        <v>36122.654570803992</v>
      </c>
      <c r="BN10" s="6">
        <v>36464.793501307788</v>
      </c>
      <c r="BO10" s="6">
        <v>36800.321173491844</v>
      </c>
      <c r="BP10" s="6">
        <v>37122.216502641983</v>
      </c>
      <c r="BQ10" s="6">
        <v>37447.279506248706</v>
      </c>
      <c r="BR10" s="6">
        <v>37761.10285813806</v>
      </c>
      <c r="BS10" s="6">
        <v>38074.45622574538</v>
      </c>
      <c r="BT10" s="6">
        <v>38388.006201616183</v>
      </c>
      <c r="BU10" s="6">
        <v>38710.003618904018</v>
      </c>
      <c r="BV10" s="6">
        <v>39044.478397483392</v>
      </c>
      <c r="BW10" s="6">
        <v>39371.403859055339</v>
      </c>
      <c r="BX10" s="6">
        <v>39714.270708008538</v>
      </c>
      <c r="BY10" s="6">
        <v>40055.107300047515</v>
      </c>
      <c r="BZ10" s="6">
        <v>40402.132551115887</v>
      </c>
      <c r="CA10" s="6">
        <v>40784.460591274379</v>
      </c>
      <c r="CB10" s="6">
        <v>41157.776118794107</v>
      </c>
      <c r="CC10" s="6">
        <v>41548.446332490399</v>
      </c>
      <c r="CD10" s="6">
        <v>41936.93121608239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2494</v>
      </c>
      <c r="C11" s="8">
        <v>2388</v>
      </c>
      <c r="D11" s="8">
        <v>2479</v>
      </c>
      <c r="E11" s="8">
        <v>2481</v>
      </c>
      <c r="F11" s="8">
        <v>2493</v>
      </c>
      <c r="G11" s="8">
        <v>2545</v>
      </c>
      <c r="H11" s="8">
        <v>2549</v>
      </c>
      <c r="I11" s="8">
        <v>2592</v>
      </c>
      <c r="J11" s="8">
        <v>2639</v>
      </c>
      <c r="K11" s="8">
        <v>2658</v>
      </c>
      <c r="L11" s="8">
        <v>2859</v>
      </c>
      <c r="M11" s="8">
        <v>2953</v>
      </c>
      <c r="N11" s="8">
        <v>2972</v>
      </c>
      <c r="O11" s="8">
        <v>3061</v>
      </c>
      <c r="P11" s="8">
        <v>3108</v>
      </c>
      <c r="Q11" s="8">
        <v>3147</v>
      </c>
      <c r="R11" s="8">
        <v>3228</v>
      </c>
      <c r="S11" s="8">
        <v>3311</v>
      </c>
      <c r="T11" s="8">
        <v>3246</v>
      </c>
      <c r="U11" s="8">
        <v>3305</v>
      </c>
      <c r="V11" s="8">
        <v>3289</v>
      </c>
      <c r="W11" s="8">
        <v>3363</v>
      </c>
      <c r="X11" s="8">
        <v>3462</v>
      </c>
      <c r="Y11" s="8">
        <v>3630</v>
      </c>
      <c r="Z11" s="8">
        <v>3760</v>
      </c>
      <c r="AA11" s="8">
        <v>3842</v>
      </c>
      <c r="AB11" s="8">
        <v>3877</v>
      </c>
      <c r="AC11" s="8">
        <v>3931</v>
      </c>
      <c r="AD11" s="8">
        <v>4190.002904957284</v>
      </c>
      <c r="AE11" s="8">
        <v>4242.5479505991507</v>
      </c>
      <c r="AF11" s="8">
        <v>4292.9476613171564</v>
      </c>
      <c r="AG11" s="8">
        <v>4339.2802616689187</v>
      </c>
      <c r="AH11" s="8">
        <v>4382.7650411222576</v>
      </c>
      <c r="AI11" s="8">
        <v>4426.5259780544211</v>
      </c>
      <c r="AJ11" s="8">
        <v>4468.0674054315496</v>
      </c>
      <c r="AK11" s="8">
        <v>4509.8643472819031</v>
      </c>
      <c r="AL11" s="8">
        <v>4550.9828492592196</v>
      </c>
      <c r="AM11" s="8">
        <v>4592.17566244304</v>
      </c>
      <c r="AN11" s="8">
        <v>4634.958295925835</v>
      </c>
      <c r="AO11" s="8">
        <v>4677.8062642781597</v>
      </c>
      <c r="AP11" s="8">
        <v>4721.6011295740955</v>
      </c>
      <c r="AQ11" s="8">
        <v>4763.7398552576769</v>
      </c>
      <c r="AR11" s="8">
        <v>4807.6104389486864</v>
      </c>
      <c r="AS11" s="8">
        <v>4853.6245001059533</v>
      </c>
      <c r="AT11" s="8">
        <v>4900.4515163606411</v>
      </c>
      <c r="AU11" s="8">
        <v>4946.4241028513488</v>
      </c>
      <c r="AV11" s="8">
        <v>4991.6326998540944</v>
      </c>
      <c r="AW11" s="8">
        <v>5035.3469523773756</v>
      </c>
      <c r="AX11" s="8">
        <v>5077.273910544407</v>
      </c>
      <c r="AY11" s="8">
        <v>5120.2972847460278</v>
      </c>
      <c r="AZ11" s="8">
        <v>5161.525030451623</v>
      </c>
      <c r="BA11" s="8">
        <v>5204.1633027048829</v>
      </c>
      <c r="BB11" s="8">
        <v>5245.3679746154321</v>
      </c>
      <c r="BC11" s="8">
        <v>5287.0619712080234</v>
      </c>
      <c r="BD11" s="8">
        <v>5329.3803104133185</v>
      </c>
      <c r="BE11" s="8">
        <v>5372.0798742306952</v>
      </c>
      <c r="BF11" s="8">
        <v>5417.1272305255352</v>
      </c>
      <c r="BG11" s="8">
        <v>5463.3658928171808</v>
      </c>
      <c r="BH11" s="8">
        <v>5510.0277422875097</v>
      </c>
      <c r="BI11" s="8">
        <v>5557.9482360266329</v>
      </c>
      <c r="BJ11" s="8">
        <v>5609.1202754016058</v>
      </c>
      <c r="BK11" s="8">
        <v>5660.3025054740992</v>
      </c>
      <c r="BL11" s="8">
        <v>5712.7868704365255</v>
      </c>
      <c r="BM11" s="8">
        <v>5765.7586334812249</v>
      </c>
      <c r="BN11" s="8">
        <v>5818.7849453688414</v>
      </c>
      <c r="BO11" s="8">
        <v>5871.760764551459</v>
      </c>
      <c r="BP11" s="8">
        <v>5925.2129468300163</v>
      </c>
      <c r="BQ11" s="8">
        <v>5977.5929288485459</v>
      </c>
      <c r="BR11" s="8">
        <v>6031.7785134765882</v>
      </c>
      <c r="BS11" s="8">
        <v>6085.5707388172314</v>
      </c>
      <c r="BT11" s="8">
        <v>6141.7934609834756</v>
      </c>
      <c r="BU11" s="8">
        <v>6198.4601097104251</v>
      </c>
      <c r="BV11" s="8">
        <v>6256.1627173021625</v>
      </c>
      <c r="BW11" s="8">
        <v>6315.1343677744198</v>
      </c>
      <c r="BX11" s="8">
        <v>6372.9444712172544</v>
      </c>
      <c r="BY11" s="8">
        <v>6430.7951811288058</v>
      </c>
      <c r="BZ11" s="8">
        <v>6487.6654331891978</v>
      </c>
      <c r="CA11" s="8">
        <v>6545.4041101193643</v>
      </c>
      <c r="CB11" s="8">
        <v>6602.9903374462374</v>
      </c>
      <c r="CC11" s="8">
        <v>6660.4548529264575</v>
      </c>
      <c r="CD11" s="8">
        <v>6718.1825467488979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59BC-A40D-4A9D-80ED-737718914E9F}">
  <dimension ref="A1:CE12"/>
  <sheetViews>
    <sheetView workbookViewId="0"/>
  </sheetViews>
  <sheetFormatPr defaultRowHeight="15" x14ac:dyDescent="0.25"/>
  <cols>
    <col min="1" max="1" width="50.7109375" customWidth="1"/>
    <col min="2" max="56" width="6" bestFit="1" customWidth="1"/>
    <col min="57" max="82" width="7" bestFit="1" customWidth="1"/>
  </cols>
  <sheetData>
    <row r="1" spans="1:83" x14ac:dyDescent="0.25">
      <c r="A1" s="1" t="s">
        <v>18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48523</v>
      </c>
      <c r="C5" s="6">
        <v>49220</v>
      </c>
      <c r="D5" s="6">
        <v>49805</v>
      </c>
      <c r="E5" s="6">
        <v>50091</v>
      </c>
      <c r="F5" s="6">
        <v>50800</v>
      </c>
      <c r="G5" s="6">
        <v>51837</v>
      </c>
      <c r="H5" s="6">
        <v>53064</v>
      </c>
      <c r="I5" s="6">
        <v>53881</v>
      </c>
      <c r="J5" s="6">
        <v>53871</v>
      </c>
      <c r="K5" s="6">
        <v>53800</v>
      </c>
      <c r="L5" s="6">
        <v>54381</v>
      </c>
      <c r="M5" s="6">
        <v>55092</v>
      </c>
      <c r="N5" s="6">
        <v>56562</v>
      </c>
      <c r="O5" s="6">
        <v>57116</v>
      </c>
      <c r="P5" s="6">
        <v>57838</v>
      </c>
      <c r="Q5" s="6">
        <v>58941</v>
      </c>
      <c r="R5" s="6">
        <v>60343</v>
      </c>
      <c r="S5" s="6">
        <v>61220</v>
      </c>
      <c r="T5" s="6">
        <v>62673</v>
      </c>
      <c r="U5" s="6">
        <v>63887</v>
      </c>
      <c r="V5" s="6">
        <v>64417</v>
      </c>
      <c r="W5" s="6">
        <v>65118</v>
      </c>
      <c r="X5" s="6">
        <v>65664</v>
      </c>
      <c r="Y5" s="6">
        <v>66033</v>
      </c>
      <c r="Z5" s="6">
        <v>66833</v>
      </c>
      <c r="AA5" s="6">
        <v>67860</v>
      </c>
      <c r="AB5" s="6">
        <v>69350</v>
      </c>
      <c r="AC5" s="6">
        <v>72226</v>
      </c>
      <c r="AD5" s="6">
        <v>72392.590160263266</v>
      </c>
      <c r="AE5" s="6">
        <v>73546.391528821565</v>
      </c>
      <c r="AF5" s="6">
        <v>74640.856350592832</v>
      </c>
      <c r="AG5" s="6">
        <v>75663.839595450205</v>
      </c>
      <c r="AH5" s="6">
        <v>76787.575987929798</v>
      </c>
      <c r="AI5" s="6">
        <v>77797.113247823494</v>
      </c>
      <c r="AJ5" s="6">
        <v>78782.941369271866</v>
      </c>
      <c r="AK5" s="6">
        <v>79744.768364328833</v>
      </c>
      <c r="AL5" s="6">
        <v>80754.268767117872</v>
      </c>
      <c r="AM5" s="6">
        <v>81796.515369671339</v>
      </c>
      <c r="AN5" s="6">
        <v>82773.124915435765</v>
      </c>
      <c r="AO5" s="6">
        <v>83902.647819763777</v>
      </c>
      <c r="AP5" s="6">
        <v>85022.119973648805</v>
      </c>
      <c r="AQ5" s="6">
        <v>86221.481605804118</v>
      </c>
      <c r="AR5" s="6">
        <v>87282.467315517773</v>
      </c>
      <c r="AS5" s="6">
        <v>88460.687951440748</v>
      </c>
      <c r="AT5" s="6">
        <v>89690.300612445775</v>
      </c>
      <c r="AU5" s="6">
        <v>90812.433694808889</v>
      </c>
      <c r="AV5" s="6">
        <v>91938.241349708987</v>
      </c>
      <c r="AW5" s="6">
        <v>92921.589391830945</v>
      </c>
      <c r="AX5" s="6">
        <v>93958.394368262147</v>
      </c>
      <c r="AY5" s="6">
        <v>94936.312386418009</v>
      </c>
      <c r="AZ5" s="6">
        <v>95850.397878858173</v>
      </c>
      <c r="BA5" s="6">
        <v>96777.671077853156</v>
      </c>
      <c r="BB5" s="6">
        <v>97569.369417408423</v>
      </c>
      <c r="BC5" s="6">
        <v>98385.854632841903</v>
      </c>
      <c r="BD5" s="6">
        <v>99310.572067636938</v>
      </c>
      <c r="BE5" s="6">
        <v>100134.80675897526</v>
      </c>
      <c r="BF5" s="6">
        <v>100932.61318851844</v>
      </c>
      <c r="BG5" s="6">
        <v>101592.80565730941</v>
      </c>
      <c r="BH5" s="6">
        <v>102341.48552471287</v>
      </c>
      <c r="BI5" s="6">
        <v>103116.8276163949</v>
      </c>
      <c r="BJ5" s="6">
        <v>103934.1659045962</v>
      </c>
      <c r="BK5" s="6">
        <v>104621.04756950049</v>
      </c>
      <c r="BL5" s="6">
        <v>105227.6682511745</v>
      </c>
      <c r="BM5" s="6">
        <v>105858.51958588359</v>
      </c>
      <c r="BN5" s="6">
        <v>106442.73339172146</v>
      </c>
      <c r="BO5" s="6">
        <v>106918.29782185037</v>
      </c>
      <c r="BP5" s="6">
        <v>107365.37390906121</v>
      </c>
      <c r="BQ5" s="6">
        <v>107825.79676491968</v>
      </c>
      <c r="BR5" s="6">
        <v>108363.66875968628</v>
      </c>
      <c r="BS5" s="6">
        <v>108832.0550267959</v>
      </c>
      <c r="BT5" s="6">
        <v>109339.42199532906</v>
      </c>
      <c r="BU5" s="6">
        <v>109821.77602897209</v>
      </c>
      <c r="BV5" s="6">
        <v>110411.04577971812</v>
      </c>
      <c r="BW5" s="6">
        <v>111051.80114964655</v>
      </c>
      <c r="BX5" s="6">
        <v>111658.12260784651</v>
      </c>
      <c r="BY5" s="6">
        <v>112228.82820417544</v>
      </c>
      <c r="BZ5" s="6">
        <v>112841.97355524541</v>
      </c>
      <c r="CA5" s="6">
        <v>113491.68365389609</v>
      </c>
      <c r="CB5" s="6">
        <v>114211.53644879107</v>
      </c>
      <c r="CC5" s="6">
        <v>114895.2739398468</v>
      </c>
      <c r="CD5" s="6">
        <v>115641.0737899981</v>
      </c>
    </row>
    <row r="6" spans="1:83" x14ac:dyDescent="0.25">
      <c r="A6" s="2" t="str">
        <f>"Mariés sans enfant"</f>
        <v>Mariés sans enfant</v>
      </c>
      <c r="B6" s="6">
        <v>43294</v>
      </c>
      <c r="C6" s="6">
        <v>44103</v>
      </c>
      <c r="D6" s="6">
        <v>44475</v>
      </c>
      <c r="E6" s="6">
        <v>44663</v>
      </c>
      <c r="F6" s="6">
        <v>45147</v>
      </c>
      <c r="G6" s="6">
        <v>45469</v>
      </c>
      <c r="H6" s="6">
        <v>45776</v>
      </c>
      <c r="I6" s="6">
        <v>45965</v>
      </c>
      <c r="J6" s="6">
        <v>45987</v>
      </c>
      <c r="K6" s="6">
        <v>45872</v>
      </c>
      <c r="L6" s="6">
        <v>45948</v>
      </c>
      <c r="M6" s="6">
        <v>45860</v>
      </c>
      <c r="N6" s="6">
        <v>45807</v>
      </c>
      <c r="O6" s="6">
        <v>45792</v>
      </c>
      <c r="P6" s="6">
        <v>45967</v>
      </c>
      <c r="Q6" s="6">
        <v>46177</v>
      </c>
      <c r="R6" s="6">
        <v>46448</v>
      </c>
      <c r="S6" s="6">
        <v>46845</v>
      </c>
      <c r="T6" s="6">
        <v>47028</v>
      </c>
      <c r="U6" s="6">
        <v>47237</v>
      </c>
      <c r="V6" s="6">
        <v>47345</v>
      </c>
      <c r="W6" s="6">
        <v>47538</v>
      </c>
      <c r="X6" s="6">
        <v>47550</v>
      </c>
      <c r="Y6" s="6">
        <v>47375</v>
      </c>
      <c r="Z6" s="6">
        <v>47504</v>
      </c>
      <c r="AA6" s="6">
        <v>47496</v>
      </c>
      <c r="AB6" s="6">
        <v>47690</v>
      </c>
      <c r="AC6" s="6">
        <v>47803</v>
      </c>
      <c r="AD6" s="6">
        <v>48297.672820396285</v>
      </c>
      <c r="AE6" s="6">
        <v>48708.178417435105</v>
      </c>
      <c r="AF6" s="6">
        <v>49062.133786500111</v>
      </c>
      <c r="AG6" s="6">
        <v>49422.487151031433</v>
      </c>
      <c r="AH6" s="6">
        <v>49700.436225831843</v>
      </c>
      <c r="AI6" s="6">
        <v>49980.916339260635</v>
      </c>
      <c r="AJ6" s="6">
        <v>50299.153410962179</v>
      </c>
      <c r="AK6" s="6">
        <v>50603.648711812522</v>
      </c>
      <c r="AL6" s="6">
        <v>50860.731159412418</v>
      </c>
      <c r="AM6" s="6">
        <v>51061.838235475181</v>
      </c>
      <c r="AN6" s="6">
        <v>51216.052819792167</v>
      </c>
      <c r="AO6" s="6">
        <v>51374.555481226562</v>
      </c>
      <c r="AP6" s="6">
        <v>51532.767741826952</v>
      </c>
      <c r="AQ6" s="6">
        <v>51637.072962438258</v>
      </c>
      <c r="AR6" s="6">
        <v>51754.919303299743</v>
      </c>
      <c r="AS6" s="6">
        <v>51772.643579299765</v>
      </c>
      <c r="AT6" s="6">
        <v>51758.144258046712</v>
      </c>
      <c r="AU6" s="6">
        <v>51738.467128922246</v>
      </c>
      <c r="AV6" s="6">
        <v>51662.170394785193</v>
      </c>
      <c r="AW6" s="6">
        <v>51626.824830503087</v>
      </c>
      <c r="AX6" s="6">
        <v>51535.251836832525</v>
      </c>
      <c r="AY6" s="6">
        <v>51379.082319416339</v>
      </c>
      <c r="AZ6" s="6">
        <v>51209.23873926363</v>
      </c>
      <c r="BA6" s="6">
        <v>51023.324483687822</v>
      </c>
      <c r="BB6" s="6">
        <v>50894.573307425882</v>
      </c>
      <c r="BC6" s="6">
        <v>50706.604380972654</v>
      </c>
      <c r="BD6" s="6">
        <v>50408.863012170048</v>
      </c>
      <c r="BE6" s="6">
        <v>50169.321425073467</v>
      </c>
      <c r="BF6" s="6">
        <v>49959.6991954572</v>
      </c>
      <c r="BG6" s="6">
        <v>49836.20875713291</v>
      </c>
      <c r="BH6" s="6">
        <v>49626.776905053994</v>
      </c>
      <c r="BI6" s="6">
        <v>49364.623497441426</v>
      </c>
      <c r="BJ6" s="6">
        <v>49153.477460181341</v>
      </c>
      <c r="BK6" s="6">
        <v>48993.293972802043</v>
      </c>
      <c r="BL6" s="6">
        <v>48938.693878003251</v>
      </c>
      <c r="BM6" s="6">
        <v>48812.786614360462</v>
      </c>
      <c r="BN6" s="6">
        <v>48693.000664592109</v>
      </c>
      <c r="BO6" s="6">
        <v>48629.57236724619</v>
      </c>
      <c r="BP6" s="6">
        <v>48587.685309973087</v>
      </c>
      <c r="BQ6" s="6">
        <v>48575.754304690498</v>
      </c>
      <c r="BR6" s="6">
        <v>48543.82580152509</v>
      </c>
      <c r="BS6" s="6">
        <v>48544.295136843888</v>
      </c>
      <c r="BT6" s="6">
        <v>48556.273804226155</v>
      </c>
      <c r="BU6" s="6">
        <v>48587.693975099159</v>
      </c>
      <c r="BV6" s="6">
        <v>48625.073644996533</v>
      </c>
      <c r="BW6" s="6">
        <v>48647.602969831802</v>
      </c>
      <c r="BX6" s="6">
        <v>48741.443807478878</v>
      </c>
      <c r="BY6" s="6">
        <v>48889.13939504369</v>
      </c>
      <c r="BZ6" s="6">
        <v>49039.264773346978</v>
      </c>
      <c r="CA6" s="6">
        <v>49176.74593349261</v>
      </c>
      <c r="CB6" s="6">
        <v>49300.189552730284</v>
      </c>
      <c r="CC6" s="6">
        <v>49474.808145974748</v>
      </c>
      <c r="CD6" s="6">
        <v>49636.089629091635</v>
      </c>
    </row>
    <row r="7" spans="1:83" x14ac:dyDescent="0.25">
      <c r="A7" s="2" t="str">
        <f>"Mariés avec enfant(s)"</f>
        <v>Mariés avec enfant(s)</v>
      </c>
      <c r="B7" s="6">
        <v>65369</v>
      </c>
      <c r="C7" s="6">
        <v>65285</v>
      </c>
      <c r="D7" s="6">
        <v>65242</v>
      </c>
      <c r="E7" s="6">
        <v>65227</v>
      </c>
      <c r="F7" s="6">
        <v>64881</v>
      </c>
      <c r="G7" s="6">
        <v>64457</v>
      </c>
      <c r="H7" s="6">
        <v>63936</v>
      </c>
      <c r="I7" s="6">
        <v>63261</v>
      </c>
      <c r="J7" s="6">
        <v>62381</v>
      </c>
      <c r="K7" s="6">
        <v>61567</v>
      </c>
      <c r="L7" s="6">
        <v>60663</v>
      </c>
      <c r="M7" s="6">
        <v>59509</v>
      </c>
      <c r="N7" s="6">
        <v>58535</v>
      </c>
      <c r="O7" s="6">
        <v>57480</v>
      </c>
      <c r="P7" s="6">
        <v>56435</v>
      </c>
      <c r="Q7" s="6">
        <v>55546</v>
      </c>
      <c r="R7" s="6">
        <v>54804</v>
      </c>
      <c r="S7" s="6">
        <v>53980</v>
      </c>
      <c r="T7" s="6">
        <v>53285</v>
      </c>
      <c r="U7" s="6">
        <v>52624</v>
      </c>
      <c r="V7" s="6">
        <v>52026</v>
      </c>
      <c r="W7" s="6">
        <v>51384</v>
      </c>
      <c r="X7" s="6">
        <v>50903</v>
      </c>
      <c r="Y7" s="6">
        <v>50291</v>
      </c>
      <c r="Z7" s="6">
        <v>49590</v>
      </c>
      <c r="AA7" s="6">
        <v>49020</v>
      </c>
      <c r="AB7" s="6">
        <v>48549</v>
      </c>
      <c r="AC7" s="6">
        <v>48079</v>
      </c>
      <c r="AD7" s="6">
        <v>47741.472690416835</v>
      </c>
      <c r="AE7" s="6">
        <v>47281.855760453982</v>
      </c>
      <c r="AF7" s="6">
        <v>46842.19320420055</v>
      </c>
      <c r="AG7" s="6">
        <v>46412.81717109945</v>
      </c>
      <c r="AH7" s="6">
        <v>45977.605896664965</v>
      </c>
      <c r="AI7" s="6">
        <v>45560.112616361657</v>
      </c>
      <c r="AJ7" s="6">
        <v>45071.613022533376</v>
      </c>
      <c r="AK7" s="6">
        <v>44595.494874840799</v>
      </c>
      <c r="AL7" s="6">
        <v>44119.077137995868</v>
      </c>
      <c r="AM7" s="6">
        <v>43680.147069907471</v>
      </c>
      <c r="AN7" s="6">
        <v>43297.128261247344</v>
      </c>
      <c r="AO7" s="6">
        <v>42868.740074429603</v>
      </c>
      <c r="AP7" s="6">
        <v>42465.24180830524</v>
      </c>
      <c r="AQ7" s="6">
        <v>42066.919480988079</v>
      </c>
      <c r="AR7" s="6">
        <v>41717.486027281331</v>
      </c>
      <c r="AS7" s="6">
        <v>41383.003465598827</v>
      </c>
      <c r="AT7" s="6">
        <v>41061.312004114661</v>
      </c>
      <c r="AU7" s="6">
        <v>40790.853661765432</v>
      </c>
      <c r="AV7" s="6">
        <v>40540.530298096601</v>
      </c>
      <c r="AW7" s="6">
        <v>40305.788079892998</v>
      </c>
      <c r="AX7" s="6">
        <v>40067.164924118821</v>
      </c>
      <c r="AY7" s="6">
        <v>39881.302619275142</v>
      </c>
      <c r="AZ7" s="6">
        <v>39732.086975468737</v>
      </c>
      <c r="BA7" s="6">
        <v>39572.434888856456</v>
      </c>
      <c r="BB7" s="6">
        <v>39404.129880045904</v>
      </c>
      <c r="BC7" s="6">
        <v>39250.561056026527</v>
      </c>
      <c r="BD7" s="6">
        <v>39110.15654512246</v>
      </c>
      <c r="BE7" s="6">
        <v>38935.778664728292</v>
      </c>
      <c r="BF7" s="6">
        <v>38714.48202676604</v>
      </c>
      <c r="BG7" s="6">
        <v>38492.459468507848</v>
      </c>
      <c r="BH7" s="6">
        <v>38287.611110819824</v>
      </c>
      <c r="BI7" s="6">
        <v>38108.674777454733</v>
      </c>
      <c r="BJ7" s="6">
        <v>37880.117993380336</v>
      </c>
      <c r="BK7" s="6">
        <v>37664.710640099263</v>
      </c>
      <c r="BL7" s="6">
        <v>37436.313499459124</v>
      </c>
      <c r="BM7" s="6">
        <v>37235.754886898845</v>
      </c>
      <c r="BN7" s="6">
        <v>37066.980810810106</v>
      </c>
      <c r="BO7" s="6">
        <v>36952.989813725289</v>
      </c>
      <c r="BP7" s="6">
        <v>36858.639446496236</v>
      </c>
      <c r="BQ7" s="6">
        <v>36776.022844632913</v>
      </c>
      <c r="BR7" s="6">
        <v>36683.943888779831</v>
      </c>
      <c r="BS7" s="6">
        <v>36625.078956376572</v>
      </c>
      <c r="BT7" s="6">
        <v>36551.88479775146</v>
      </c>
      <c r="BU7" s="6">
        <v>36476.569679100168</v>
      </c>
      <c r="BV7" s="6">
        <v>36382.527211057321</v>
      </c>
      <c r="BW7" s="6">
        <v>36287.522496303995</v>
      </c>
      <c r="BX7" s="6">
        <v>36179.962326671128</v>
      </c>
      <c r="BY7" s="6">
        <v>36060.382218721723</v>
      </c>
      <c r="BZ7" s="6">
        <v>35928.80487636778</v>
      </c>
      <c r="CA7" s="6">
        <v>35804.796281393079</v>
      </c>
      <c r="CB7" s="6">
        <v>35663.48484915492</v>
      </c>
      <c r="CC7" s="6">
        <v>35530.126178875158</v>
      </c>
      <c r="CD7" s="6">
        <v>35390.70409327239</v>
      </c>
    </row>
    <row r="8" spans="1:83" x14ac:dyDescent="0.25">
      <c r="A8" s="2" t="str">
        <f>"Cohabitants non mariés sans enfant"</f>
        <v>Cohabitants non mariés sans enfant</v>
      </c>
      <c r="B8" s="6">
        <v>2022</v>
      </c>
      <c r="C8" s="6">
        <v>2320</v>
      </c>
      <c r="D8" s="6">
        <v>2623</v>
      </c>
      <c r="E8" s="6">
        <v>3258</v>
      </c>
      <c r="F8" s="6">
        <v>3784</v>
      </c>
      <c r="G8" s="6">
        <v>4293</v>
      </c>
      <c r="H8" s="6">
        <v>4861</v>
      </c>
      <c r="I8" s="6">
        <v>5326</v>
      </c>
      <c r="J8" s="6">
        <v>6040</v>
      </c>
      <c r="K8" s="6">
        <v>6777</v>
      </c>
      <c r="L8" s="6">
        <v>7424</v>
      </c>
      <c r="M8" s="6">
        <v>8031</v>
      </c>
      <c r="N8" s="6">
        <v>8616</v>
      </c>
      <c r="O8" s="6">
        <v>8896</v>
      </c>
      <c r="P8" s="6">
        <v>9354</v>
      </c>
      <c r="Q8" s="6">
        <v>9741</v>
      </c>
      <c r="R8" s="6">
        <v>10132</v>
      </c>
      <c r="S8" s="6">
        <v>10633</v>
      </c>
      <c r="T8" s="6">
        <v>10991</v>
      </c>
      <c r="U8" s="6">
        <v>11293</v>
      </c>
      <c r="V8" s="6">
        <v>11700</v>
      </c>
      <c r="W8" s="6">
        <v>12045</v>
      </c>
      <c r="X8" s="6">
        <v>12182</v>
      </c>
      <c r="Y8" s="6">
        <v>12431</v>
      </c>
      <c r="Z8" s="6">
        <v>12765</v>
      </c>
      <c r="AA8" s="6">
        <v>13193</v>
      </c>
      <c r="AB8" s="6">
        <v>13606</v>
      </c>
      <c r="AC8" s="6">
        <v>13620</v>
      </c>
      <c r="AD8" s="6">
        <v>14051.432913476725</v>
      </c>
      <c r="AE8" s="6">
        <v>14245.936369084939</v>
      </c>
      <c r="AF8" s="6">
        <v>14431.713025604062</v>
      </c>
      <c r="AG8" s="6">
        <v>14559.595750193646</v>
      </c>
      <c r="AH8" s="6">
        <v>14671.162928666476</v>
      </c>
      <c r="AI8" s="6">
        <v>14756.969830124919</v>
      </c>
      <c r="AJ8" s="6">
        <v>14870.831611265185</v>
      </c>
      <c r="AK8" s="6">
        <v>14970.685654507899</v>
      </c>
      <c r="AL8" s="6">
        <v>15045.641680802546</v>
      </c>
      <c r="AM8" s="6">
        <v>15132.447492246207</v>
      </c>
      <c r="AN8" s="6">
        <v>15233.022475984919</v>
      </c>
      <c r="AO8" s="6">
        <v>15334.737242328967</v>
      </c>
      <c r="AP8" s="6">
        <v>15450.476920071076</v>
      </c>
      <c r="AQ8" s="6">
        <v>15593.716916059164</v>
      </c>
      <c r="AR8" s="6">
        <v>15736.159944066498</v>
      </c>
      <c r="AS8" s="6">
        <v>15883.423304780645</v>
      </c>
      <c r="AT8" s="6">
        <v>16001.8029729923</v>
      </c>
      <c r="AU8" s="6">
        <v>16103.120744817497</v>
      </c>
      <c r="AV8" s="6">
        <v>16181.924180962254</v>
      </c>
      <c r="AW8" s="6">
        <v>16254.218197027747</v>
      </c>
      <c r="AX8" s="6">
        <v>16323.166830110773</v>
      </c>
      <c r="AY8" s="6">
        <v>16393.696010297248</v>
      </c>
      <c r="AZ8" s="6">
        <v>16431.751279676155</v>
      </c>
      <c r="BA8" s="6">
        <v>16469.892378431286</v>
      </c>
      <c r="BB8" s="6">
        <v>16522.537514832256</v>
      </c>
      <c r="BC8" s="6">
        <v>16568.537015519338</v>
      </c>
      <c r="BD8" s="6">
        <v>16622.194657235596</v>
      </c>
      <c r="BE8" s="6">
        <v>16699.304848042855</v>
      </c>
      <c r="BF8" s="6">
        <v>16796.353077134605</v>
      </c>
      <c r="BG8" s="6">
        <v>16890.818536342937</v>
      </c>
      <c r="BH8" s="6">
        <v>16996.544545134402</v>
      </c>
      <c r="BI8" s="6">
        <v>17104.019405952931</v>
      </c>
      <c r="BJ8" s="6">
        <v>17213.450172911587</v>
      </c>
      <c r="BK8" s="6">
        <v>17327.799166308781</v>
      </c>
      <c r="BL8" s="6">
        <v>17435.799598245976</v>
      </c>
      <c r="BM8" s="6">
        <v>17553.132150999481</v>
      </c>
      <c r="BN8" s="6">
        <v>17675.419338219042</v>
      </c>
      <c r="BO8" s="6">
        <v>17800.421691669522</v>
      </c>
      <c r="BP8" s="6">
        <v>17923.310940503012</v>
      </c>
      <c r="BQ8" s="6">
        <v>18040.865686373287</v>
      </c>
      <c r="BR8" s="6">
        <v>18164.694926367731</v>
      </c>
      <c r="BS8" s="6">
        <v>18291.499735067267</v>
      </c>
      <c r="BT8" s="6">
        <v>18415.141330967188</v>
      </c>
      <c r="BU8" s="6">
        <v>18545.078298255434</v>
      </c>
      <c r="BV8" s="6">
        <v>18668.778864983105</v>
      </c>
      <c r="BW8" s="6">
        <v>18795.539348060331</v>
      </c>
      <c r="BX8" s="6">
        <v>18916.069806017211</v>
      </c>
      <c r="BY8" s="6">
        <v>19027.873307070207</v>
      </c>
      <c r="BZ8" s="6">
        <v>19131.446106121359</v>
      </c>
      <c r="CA8" s="6">
        <v>19223.985749046216</v>
      </c>
      <c r="CB8" s="6">
        <v>19317.391557291601</v>
      </c>
      <c r="CC8" s="6">
        <v>19405.880142434638</v>
      </c>
      <c r="CD8" s="6">
        <v>19484.537978581473</v>
      </c>
    </row>
    <row r="9" spans="1:83" x14ac:dyDescent="0.25">
      <c r="A9" s="2" t="str">
        <f>"Cohabitants non mariés avec enfant(s)"</f>
        <v>Cohabitants non mariés avec enfant(s)</v>
      </c>
      <c r="B9" s="6">
        <v>1287</v>
      </c>
      <c r="C9" s="6">
        <v>1449</v>
      </c>
      <c r="D9" s="6">
        <v>1583</v>
      </c>
      <c r="E9" s="6">
        <v>1837</v>
      </c>
      <c r="F9" s="6">
        <v>2082</v>
      </c>
      <c r="G9" s="6">
        <v>2321</v>
      </c>
      <c r="H9" s="6">
        <v>2622</v>
      </c>
      <c r="I9" s="6">
        <v>2931</v>
      </c>
      <c r="J9" s="6">
        <v>3337</v>
      </c>
      <c r="K9" s="6">
        <v>3803</v>
      </c>
      <c r="L9" s="6">
        <v>4312</v>
      </c>
      <c r="M9" s="6">
        <v>4812</v>
      </c>
      <c r="N9" s="6">
        <v>5417</v>
      </c>
      <c r="O9" s="6">
        <v>6043</v>
      </c>
      <c r="P9" s="6">
        <v>6754</v>
      </c>
      <c r="Q9" s="6">
        <v>7608</v>
      </c>
      <c r="R9" s="6">
        <v>8338</v>
      </c>
      <c r="S9" s="6">
        <v>9264</v>
      </c>
      <c r="T9" s="6">
        <v>9970</v>
      </c>
      <c r="U9" s="6">
        <v>10617</v>
      </c>
      <c r="V9" s="6">
        <v>11443</v>
      </c>
      <c r="W9" s="6">
        <v>12146</v>
      </c>
      <c r="X9" s="6">
        <v>12626</v>
      </c>
      <c r="Y9" s="6">
        <v>13339</v>
      </c>
      <c r="Z9" s="6">
        <v>13856</v>
      </c>
      <c r="AA9" s="6">
        <v>14391</v>
      </c>
      <c r="AB9" s="6">
        <v>14872</v>
      </c>
      <c r="AC9" s="6">
        <v>14866</v>
      </c>
      <c r="AD9" s="6">
        <v>15402.548072120324</v>
      </c>
      <c r="AE9" s="6">
        <v>15652.770131642226</v>
      </c>
      <c r="AF9" s="6">
        <v>15916.960819391037</v>
      </c>
      <c r="AG9" s="6">
        <v>16158.442774396666</v>
      </c>
      <c r="AH9" s="6">
        <v>16392.979997859351</v>
      </c>
      <c r="AI9" s="6">
        <v>16614.371540127973</v>
      </c>
      <c r="AJ9" s="6">
        <v>16816.595944802255</v>
      </c>
      <c r="AK9" s="6">
        <v>17007.157650231464</v>
      </c>
      <c r="AL9" s="6">
        <v>17176.561489421572</v>
      </c>
      <c r="AM9" s="6">
        <v>17351.824269894885</v>
      </c>
      <c r="AN9" s="6">
        <v>17539.48551525746</v>
      </c>
      <c r="AO9" s="6">
        <v>17731.506108903319</v>
      </c>
      <c r="AP9" s="6">
        <v>17928.583427072015</v>
      </c>
      <c r="AQ9" s="6">
        <v>18111.9168006031</v>
      </c>
      <c r="AR9" s="6">
        <v>18293.510843467833</v>
      </c>
      <c r="AS9" s="6">
        <v>18485.125371896691</v>
      </c>
      <c r="AT9" s="6">
        <v>18699.076890044227</v>
      </c>
      <c r="AU9" s="6">
        <v>18909.137016446562</v>
      </c>
      <c r="AV9" s="6">
        <v>19112.472514628731</v>
      </c>
      <c r="AW9" s="6">
        <v>19307.565914238665</v>
      </c>
      <c r="AX9" s="6">
        <v>19514.841462842742</v>
      </c>
      <c r="AY9" s="6">
        <v>19725.752571453144</v>
      </c>
      <c r="AZ9" s="6">
        <v>19913.17154632914</v>
      </c>
      <c r="BA9" s="6">
        <v>20085.585135946887</v>
      </c>
      <c r="BB9" s="6">
        <v>20251.077861660218</v>
      </c>
      <c r="BC9" s="6">
        <v>20428.889261859382</v>
      </c>
      <c r="BD9" s="6">
        <v>20606.898345187175</v>
      </c>
      <c r="BE9" s="6">
        <v>20755.922786854564</v>
      </c>
      <c r="BF9" s="6">
        <v>20906.887320180354</v>
      </c>
      <c r="BG9" s="6">
        <v>21056.594460760301</v>
      </c>
      <c r="BH9" s="6">
        <v>21215.857559022654</v>
      </c>
      <c r="BI9" s="6">
        <v>21372.292867136483</v>
      </c>
      <c r="BJ9" s="6">
        <v>21518.673573403416</v>
      </c>
      <c r="BK9" s="6">
        <v>21675.11263540525</v>
      </c>
      <c r="BL9" s="6">
        <v>21826.2377166472</v>
      </c>
      <c r="BM9" s="6">
        <v>21994.802323388954</v>
      </c>
      <c r="BN9" s="6">
        <v>22162.585532428056</v>
      </c>
      <c r="BO9" s="6">
        <v>22329.387884578966</v>
      </c>
      <c r="BP9" s="6">
        <v>22513.436800113828</v>
      </c>
      <c r="BQ9" s="6">
        <v>22687.729664558887</v>
      </c>
      <c r="BR9" s="6">
        <v>22876.576828474354</v>
      </c>
      <c r="BS9" s="6">
        <v>23065.248731846954</v>
      </c>
      <c r="BT9" s="6">
        <v>23271.045562967345</v>
      </c>
      <c r="BU9" s="6">
        <v>23491.169977283691</v>
      </c>
      <c r="BV9" s="6">
        <v>23701.487825167322</v>
      </c>
      <c r="BW9" s="6">
        <v>23926.110950098173</v>
      </c>
      <c r="BX9" s="6">
        <v>24146.082053733746</v>
      </c>
      <c r="BY9" s="6">
        <v>24366.795797147926</v>
      </c>
      <c r="BZ9" s="6">
        <v>24591.158648095727</v>
      </c>
      <c r="CA9" s="6">
        <v>24804.054321744035</v>
      </c>
      <c r="CB9" s="6">
        <v>25020.368213413447</v>
      </c>
      <c r="CC9" s="6">
        <v>25227.284127226681</v>
      </c>
      <c r="CD9" s="6">
        <v>25430.932520670234</v>
      </c>
    </row>
    <row r="10" spans="1:83" x14ac:dyDescent="0.25">
      <c r="A10" s="2" t="str">
        <f>"Familles monoparentales"</f>
        <v>Familles monoparentales</v>
      </c>
      <c r="B10" s="6">
        <v>11041</v>
      </c>
      <c r="C10" s="6">
        <v>11095</v>
      </c>
      <c r="D10" s="6">
        <v>11360</v>
      </c>
      <c r="E10" s="6">
        <v>11502</v>
      </c>
      <c r="F10" s="6">
        <v>11866</v>
      </c>
      <c r="G10" s="6">
        <v>12111</v>
      </c>
      <c r="H10" s="6">
        <v>12316</v>
      </c>
      <c r="I10" s="6">
        <v>12547</v>
      </c>
      <c r="J10" s="6">
        <v>12770</v>
      </c>
      <c r="K10" s="6">
        <v>12941</v>
      </c>
      <c r="L10" s="6">
        <v>13152</v>
      </c>
      <c r="M10" s="6">
        <v>13574</v>
      </c>
      <c r="N10" s="6">
        <v>13963</v>
      </c>
      <c r="O10" s="6">
        <v>14448</v>
      </c>
      <c r="P10" s="6">
        <v>14886</v>
      </c>
      <c r="Q10" s="6">
        <v>15045</v>
      </c>
      <c r="R10" s="6">
        <v>15327</v>
      </c>
      <c r="S10" s="6">
        <v>15391</v>
      </c>
      <c r="T10" s="6">
        <v>15661</v>
      </c>
      <c r="U10" s="6">
        <v>15822</v>
      </c>
      <c r="V10" s="6">
        <v>16027</v>
      </c>
      <c r="W10" s="6">
        <v>16211</v>
      </c>
      <c r="X10" s="6">
        <v>16357</v>
      </c>
      <c r="Y10" s="6">
        <v>16598</v>
      </c>
      <c r="Z10" s="6">
        <v>16830</v>
      </c>
      <c r="AA10" s="6">
        <v>17049</v>
      </c>
      <c r="AB10" s="6">
        <v>17129</v>
      </c>
      <c r="AC10" s="6">
        <v>17882</v>
      </c>
      <c r="AD10" s="6">
        <v>17433.533250069562</v>
      </c>
      <c r="AE10" s="6">
        <v>17531.334860480714</v>
      </c>
      <c r="AF10" s="6">
        <v>17625.796818869836</v>
      </c>
      <c r="AG10" s="6">
        <v>17713.241639174637</v>
      </c>
      <c r="AH10" s="6">
        <v>17815.579380387691</v>
      </c>
      <c r="AI10" s="6">
        <v>17911.020677720353</v>
      </c>
      <c r="AJ10" s="6">
        <v>17977.447544555514</v>
      </c>
      <c r="AK10" s="6">
        <v>18048.328868292156</v>
      </c>
      <c r="AL10" s="6">
        <v>18128.121296105215</v>
      </c>
      <c r="AM10" s="6">
        <v>18218.095560179172</v>
      </c>
      <c r="AN10" s="6">
        <v>18303.890101749221</v>
      </c>
      <c r="AO10" s="6">
        <v>18378.6014875623</v>
      </c>
      <c r="AP10" s="6">
        <v>18461.812163646537</v>
      </c>
      <c r="AQ10" s="6">
        <v>18559.580816393827</v>
      </c>
      <c r="AR10" s="6">
        <v>18663.92549791378</v>
      </c>
      <c r="AS10" s="6">
        <v>18765.764038766898</v>
      </c>
      <c r="AT10" s="6">
        <v>18883.608654161766</v>
      </c>
      <c r="AU10" s="6">
        <v>19013.321541703917</v>
      </c>
      <c r="AV10" s="6">
        <v>19141.048015412329</v>
      </c>
      <c r="AW10" s="6">
        <v>19267.352770963229</v>
      </c>
      <c r="AX10" s="6">
        <v>19383.587568038623</v>
      </c>
      <c r="AY10" s="6">
        <v>19520.26188113595</v>
      </c>
      <c r="AZ10" s="6">
        <v>19652.102157356854</v>
      </c>
      <c r="BA10" s="6">
        <v>19765.496369375956</v>
      </c>
      <c r="BB10" s="6">
        <v>19868.071772642517</v>
      </c>
      <c r="BC10" s="6">
        <v>19976.48745646757</v>
      </c>
      <c r="BD10" s="6">
        <v>20115.456023189043</v>
      </c>
      <c r="BE10" s="6">
        <v>20240.98599237328</v>
      </c>
      <c r="BF10" s="6">
        <v>20352.334881523522</v>
      </c>
      <c r="BG10" s="6">
        <v>20450.469709966477</v>
      </c>
      <c r="BH10" s="6">
        <v>20560.085380598015</v>
      </c>
      <c r="BI10" s="6">
        <v>20678.7797734872</v>
      </c>
      <c r="BJ10" s="6">
        <v>20794.52925660495</v>
      </c>
      <c r="BK10" s="6">
        <v>20897.939987981401</v>
      </c>
      <c r="BL10" s="6">
        <v>20992.126426662715</v>
      </c>
      <c r="BM10" s="6">
        <v>21090.044468383268</v>
      </c>
      <c r="BN10" s="6">
        <v>21186.880400534323</v>
      </c>
      <c r="BO10" s="6">
        <v>21255.166668916041</v>
      </c>
      <c r="BP10" s="6">
        <v>21311.544530558363</v>
      </c>
      <c r="BQ10" s="6">
        <v>21374.766188472593</v>
      </c>
      <c r="BR10" s="6">
        <v>21443.033558369982</v>
      </c>
      <c r="BS10" s="6">
        <v>21515.836371505029</v>
      </c>
      <c r="BT10" s="6">
        <v>21578.514157489182</v>
      </c>
      <c r="BU10" s="6">
        <v>21654.188097803853</v>
      </c>
      <c r="BV10" s="6">
        <v>21728.461810238088</v>
      </c>
      <c r="BW10" s="6">
        <v>21820.662179518982</v>
      </c>
      <c r="BX10" s="6">
        <v>21898.284071619288</v>
      </c>
      <c r="BY10" s="6">
        <v>21983.601031520917</v>
      </c>
      <c r="BZ10" s="6">
        <v>22093.867688167975</v>
      </c>
      <c r="CA10" s="6">
        <v>22207.358727285828</v>
      </c>
      <c r="CB10" s="6">
        <v>22330.443413026351</v>
      </c>
      <c r="CC10" s="6">
        <v>22453.692665981911</v>
      </c>
      <c r="CD10" s="6">
        <v>22590.657749414961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2116</v>
      </c>
      <c r="C11" s="8">
        <v>2025</v>
      </c>
      <c r="D11" s="8">
        <v>2084</v>
      </c>
      <c r="E11" s="8">
        <v>2141</v>
      </c>
      <c r="F11" s="8">
        <v>2153</v>
      </c>
      <c r="G11" s="8">
        <v>2159</v>
      </c>
      <c r="H11" s="8">
        <v>2254</v>
      </c>
      <c r="I11" s="8">
        <v>2302</v>
      </c>
      <c r="J11" s="8">
        <v>2351</v>
      </c>
      <c r="K11" s="8">
        <v>2492</v>
      </c>
      <c r="L11" s="8">
        <v>2604</v>
      </c>
      <c r="M11" s="8">
        <v>2696</v>
      </c>
      <c r="N11" s="8">
        <v>2817</v>
      </c>
      <c r="O11" s="8">
        <v>2919</v>
      </c>
      <c r="P11" s="8">
        <v>2921</v>
      </c>
      <c r="Q11" s="8">
        <v>3009</v>
      </c>
      <c r="R11" s="8">
        <v>3079</v>
      </c>
      <c r="S11" s="8">
        <v>3154</v>
      </c>
      <c r="T11" s="8">
        <v>3112</v>
      </c>
      <c r="U11" s="8">
        <v>3212</v>
      </c>
      <c r="V11" s="8">
        <v>3369</v>
      </c>
      <c r="W11" s="8">
        <v>3536</v>
      </c>
      <c r="X11" s="8">
        <v>3772</v>
      </c>
      <c r="Y11" s="8">
        <v>3957</v>
      </c>
      <c r="Z11" s="8">
        <v>4102</v>
      </c>
      <c r="AA11" s="8">
        <v>4112</v>
      </c>
      <c r="AB11" s="8">
        <v>4059</v>
      </c>
      <c r="AC11" s="8">
        <v>4116</v>
      </c>
      <c r="AD11" s="8">
        <v>4487.431664704598</v>
      </c>
      <c r="AE11" s="8">
        <v>4544.5388992940443</v>
      </c>
      <c r="AF11" s="8">
        <v>4594.9913680759182</v>
      </c>
      <c r="AG11" s="8">
        <v>4633.152892038016</v>
      </c>
      <c r="AH11" s="8">
        <v>4666.6340052774576</v>
      </c>
      <c r="AI11" s="8">
        <v>4697.7190427754522</v>
      </c>
      <c r="AJ11" s="8">
        <v>4729.4504011541303</v>
      </c>
      <c r="AK11" s="8">
        <v>4758.350141831208</v>
      </c>
      <c r="AL11" s="8">
        <v>4786.5352905949057</v>
      </c>
      <c r="AM11" s="8">
        <v>4816.2512561136673</v>
      </c>
      <c r="AN11" s="8">
        <v>4848.7156783916316</v>
      </c>
      <c r="AO11" s="8">
        <v>4884.504935475461</v>
      </c>
      <c r="AP11" s="8">
        <v>4922.0327955473786</v>
      </c>
      <c r="AQ11" s="8">
        <v>4962.1409503209079</v>
      </c>
      <c r="AR11" s="8">
        <v>5000.4345425273195</v>
      </c>
      <c r="AS11" s="8">
        <v>5040.777533226521</v>
      </c>
      <c r="AT11" s="8">
        <v>5076.9805014520962</v>
      </c>
      <c r="AU11" s="8">
        <v>5108.5295436929873</v>
      </c>
      <c r="AV11" s="8">
        <v>5135.2891891147119</v>
      </c>
      <c r="AW11" s="8">
        <v>5160.8189536385798</v>
      </c>
      <c r="AX11" s="8">
        <v>5184.1748000144908</v>
      </c>
      <c r="AY11" s="8">
        <v>5206.7072423599748</v>
      </c>
      <c r="AZ11" s="8">
        <v>5224.6232452690201</v>
      </c>
      <c r="BA11" s="8">
        <v>5245.4687435768947</v>
      </c>
      <c r="BB11" s="8">
        <v>5267.3592089971689</v>
      </c>
      <c r="BC11" s="8">
        <v>5290.7043320987868</v>
      </c>
      <c r="BD11" s="8">
        <v>5318.5186798202449</v>
      </c>
      <c r="BE11" s="8">
        <v>5351.3165267736649</v>
      </c>
      <c r="BF11" s="8">
        <v>5385.9062382737393</v>
      </c>
      <c r="BG11" s="8">
        <v>5422.069799250763</v>
      </c>
      <c r="BH11" s="8">
        <v>5459.0200096170711</v>
      </c>
      <c r="BI11" s="8">
        <v>5497.3482323338039</v>
      </c>
      <c r="BJ11" s="8">
        <v>5537.4163554832712</v>
      </c>
      <c r="BK11" s="8">
        <v>5577.0741162511686</v>
      </c>
      <c r="BL11" s="8">
        <v>5614.3045314092224</v>
      </c>
      <c r="BM11" s="8">
        <v>5651.6142220294942</v>
      </c>
      <c r="BN11" s="8">
        <v>5689.7477789360692</v>
      </c>
      <c r="BO11" s="8">
        <v>5729.1035666849193</v>
      </c>
      <c r="BP11" s="8">
        <v>5767.9482785472437</v>
      </c>
      <c r="BQ11" s="8">
        <v>5806.0321561587225</v>
      </c>
      <c r="BR11" s="8">
        <v>5844.4406096994817</v>
      </c>
      <c r="BS11" s="8">
        <v>5883.3163422456073</v>
      </c>
      <c r="BT11" s="8">
        <v>5922.0545937227926</v>
      </c>
      <c r="BU11" s="8">
        <v>5960.967231466283</v>
      </c>
      <c r="BV11" s="8">
        <v>5998.4580659677968</v>
      </c>
      <c r="BW11" s="8">
        <v>6036.2032961521363</v>
      </c>
      <c r="BX11" s="8">
        <v>6072.1719623452846</v>
      </c>
      <c r="BY11" s="8">
        <v>6105.8854222023938</v>
      </c>
      <c r="BZ11" s="8">
        <v>6136.8902407918586</v>
      </c>
      <c r="CA11" s="8">
        <v>6167.3705791783768</v>
      </c>
      <c r="CB11" s="8">
        <v>6196.9997930096606</v>
      </c>
      <c r="CC11" s="8">
        <v>6226.9130021896681</v>
      </c>
      <c r="CD11" s="8">
        <v>6255.3473453591196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498FD-A465-4F9F-887D-ABBC28B8757E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19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28453</v>
      </c>
      <c r="C5" s="6">
        <v>29083</v>
      </c>
      <c r="D5" s="6">
        <v>27842</v>
      </c>
      <c r="E5" s="6">
        <v>27945</v>
      </c>
      <c r="F5" s="6">
        <v>28253</v>
      </c>
      <c r="G5" s="6">
        <v>28799</v>
      </c>
      <c r="H5" s="6">
        <v>29533</v>
      </c>
      <c r="I5" s="6">
        <v>30299</v>
      </c>
      <c r="J5" s="6">
        <v>31149</v>
      </c>
      <c r="K5" s="6">
        <v>32117</v>
      </c>
      <c r="L5" s="6">
        <v>32708</v>
      </c>
      <c r="M5" s="6">
        <v>33369</v>
      </c>
      <c r="N5" s="6">
        <v>34163</v>
      </c>
      <c r="O5" s="6">
        <v>34862</v>
      </c>
      <c r="P5" s="6">
        <v>35627</v>
      </c>
      <c r="Q5" s="6">
        <v>36234</v>
      </c>
      <c r="R5" s="6">
        <v>36712</v>
      </c>
      <c r="S5" s="6">
        <v>37356</v>
      </c>
      <c r="T5" s="6">
        <v>37768</v>
      </c>
      <c r="U5" s="6">
        <v>38382</v>
      </c>
      <c r="V5" s="6">
        <v>38981</v>
      </c>
      <c r="W5" s="6">
        <v>39583</v>
      </c>
      <c r="X5" s="6">
        <v>39937</v>
      </c>
      <c r="Y5" s="6">
        <v>40446</v>
      </c>
      <c r="Z5" s="6">
        <v>41171</v>
      </c>
      <c r="AA5" s="6">
        <v>41920</v>
      </c>
      <c r="AB5" s="6">
        <v>42398</v>
      </c>
      <c r="AC5" s="6">
        <v>44007</v>
      </c>
      <c r="AD5" s="6">
        <v>44162.605868809042</v>
      </c>
      <c r="AE5" s="6">
        <v>44821.139463411404</v>
      </c>
      <c r="AF5" s="6">
        <v>45327.721696809953</v>
      </c>
      <c r="AG5" s="6">
        <v>45867.06660689252</v>
      </c>
      <c r="AH5" s="6">
        <v>46417.529661442561</v>
      </c>
      <c r="AI5" s="6">
        <v>46987.241052688696</v>
      </c>
      <c r="AJ5" s="6">
        <v>47560.645031027692</v>
      </c>
      <c r="AK5" s="6">
        <v>48044.700405310941</v>
      </c>
      <c r="AL5" s="6">
        <v>48573.434478152019</v>
      </c>
      <c r="AM5" s="6">
        <v>49099.844453607519</v>
      </c>
      <c r="AN5" s="6">
        <v>49580.810065840175</v>
      </c>
      <c r="AO5" s="6">
        <v>50134.89978313115</v>
      </c>
      <c r="AP5" s="6">
        <v>50635.154173178045</v>
      </c>
      <c r="AQ5" s="6">
        <v>51132.336107693089</v>
      </c>
      <c r="AR5" s="6">
        <v>51605.722711386348</v>
      </c>
      <c r="AS5" s="6">
        <v>52001.601239861062</v>
      </c>
      <c r="AT5" s="6">
        <v>52455.981559736028</v>
      </c>
      <c r="AU5" s="6">
        <v>52881.857086118202</v>
      </c>
      <c r="AV5" s="6">
        <v>53271.878379351081</v>
      </c>
      <c r="AW5" s="6">
        <v>53644.359832304413</v>
      </c>
      <c r="AX5" s="6">
        <v>53864.620483799117</v>
      </c>
      <c r="AY5" s="6">
        <v>54115.639188960151</v>
      </c>
      <c r="AZ5" s="6">
        <v>54362.23900495375</v>
      </c>
      <c r="BA5" s="6">
        <v>54550.514771234346</v>
      </c>
      <c r="BB5" s="6">
        <v>54689.704672864624</v>
      </c>
      <c r="BC5" s="6">
        <v>54787.003957295237</v>
      </c>
      <c r="BD5" s="6">
        <v>54863.961644742885</v>
      </c>
      <c r="BE5" s="6">
        <v>54932.434931700387</v>
      </c>
      <c r="BF5" s="6">
        <v>54955.311891031866</v>
      </c>
      <c r="BG5" s="6">
        <v>54933.254837886823</v>
      </c>
      <c r="BH5" s="6">
        <v>54891.622791742942</v>
      </c>
      <c r="BI5" s="6">
        <v>54874.919389960429</v>
      </c>
      <c r="BJ5" s="6">
        <v>54883.942575479829</v>
      </c>
      <c r="BK5" s="6">
        <v>54814.542309492172</v>
      </c>
      <c r="BL5" s="6">
        <v>54712.58212698526</v>
      </c>
      <c r="BM5" s="6">
        <v>54582.414757368781</v>
      </c>
      <c r="BN5" s="6">
        <v>54416.417238579364</v>
      </c>
      <c r="BO5" s="6">
        <v>54261.079106866404</v>
      </c>
      <c r="BP5" s="6">
        <v>54098.912070005041</v>
      </c>
      <c r="BQ5" s="6">
        <v>53944.076944244938</v>
      </c>
      <c r="BR5" s="6">
        <v>53741.298912041239</v>
      </c>
      <c r="BS5" s="6">
        <v>53453.164571861184</v>
      </c>
      <c r="BT5" s="6">
        <v>53215.488521242238</v>
      </c>
      <c r="BU5" s="6">
        <v>52984.396298851061</v>
      </c>
      <c r="BV5" s="6">
        <v>52757.199397650911</v>
      </c>
      <c r="BW5" s="6">
        <v>52616.419061430759</v>
      </c>
      <c r="BX5" s="6">
        <v>52432.829471504519</v>
      </c>
      <c r="BY5" s="6">
        <v>52239.563872400584</v>
      </c>
      <c r="BZ5" s="6">
        <v>52109.06423541301</v>
      </c>
      <c r="CA5" s="6">
        <v>51965.655313813651</v>
      </c>
      <c r="CB5" s="6">
        <v>51914.179570777444</v>
      </c>
      <c r="CC5" s="6">
        <v>51880.623481991424</v>
      </c>
      <c r="CD5" s="6">
        <v>51862.017686602034</v>
      </c>
    </row>
    <row r="6" spans="1:83" x14ac:dyDescent="0.25">
      <c r="A6" s="2" t="str">
        <f>"Mariés sans enfant"</f>
        <v>Mariés sans enfant</v>
      </c>
      <c r="B6" s="6">
        <v>25755</v>
      </c>
      <c r="C6" s="6">
        <v>26112</v>
      </c>
      <c r="D6" s="6">
        <v>26513</v>
      </c>
      <c r="E6" s="6">
        <v>26660</v>
      </c>
      <c r="F6" s="6">
        <v>27030</v>
      </c>
      <c r="G6" s="6">
        <v>27312</v>
      </c>
      <c r="H6" s="6">
        <v>27496</v>
      </c>
      <c r="I6" s="6">
        <v>27925</v>
      </c>
      <c r="J6" s="6">
        <v>28143</v>
      </c>
      <c r="K6" s="6">
        <v>28337</v>
      </c>
      <c r="L6" s="6">
        <v>28603</v>
      </c>
      <c r="M6" s="6">
        <v>28872</v>
      </c>
      <c r="N6" s="6">
        <v>29043</v>
      </c>
      <c r="O6" s="6">
        <v>29412</v>
      </c>
      <c r="P6" s="6">
        <v>29678</v>
      </c>
      <c r="Q6" s="6">
        <v>29981</v>
      </c>
      <c r="R6" s="6">
        <v>30294</v>
      </c>
      <c r="S6" s="6">
        <v>30719</v>
      </c>
      <c r="T6" s="6">
        <v>30881</v>
      </c>
      <c r="U6" s="6">
        <v>30961</v>
      </c>
      <c r="V6" s="6">
        <v>31234</v>
      </c>
      <c r="W6" s="6">
        <v>31370</v>
      </c>
      <c r="X6" s="6">
        <v>31644</v>
      </c>
      <c r="Y6" s="6">
        <v>31771</v>
      </c>
      <c r="Z6" s="6">
        <v>31930</v>
      </c>
      <c r="AA6" s="6">
        <v>31987</v>
      </c>
      <c r="AB6" s="6">
        <v>32101</v>
      </c>
      <c r="AC6" s="6">
        <v>32178</v>
      </c>
      <c r="AD6" s="6">
        <v>32437.240314919265</v>
      </c>
      <c r="AE6" s="6">
        <v>32651.127606739814</v>
      </c>
      <c r="AF6" s="6">
        <v>32879.126807283188</v>
      </c>
      <c r="AG6" s="6">
        <v>33085.974280985203</v>
      </c>
      <c r="AH6" s="6">
        <v>33242.927210240974</v>
      </c>
      <c r="AI6" s="6">
        <v>33364.773867478565</v>
      </c>
      <c r="AJ6" s="6">
        <v>33481.194001282696</v>
      </c>
      <c r="AK6" s="6">
        <v>33628.470005871379</v>
      </c>
      <c r="AL6" s="6">
        <v>33737.698475214209</v>
      </c>
      <c r="AM6" s="6">
        <v>33773.047421191128</v>
      </c>
      <c r="AN6" s="6">
        <v>33786.9012851359</v>
      </c>
      <c r="AO6" s="6">
        <v>33780.603057064451</v>
      </c>
      <c r="AP6" s="6">
        <v>33769.025165142324</v>
      </c>
      <c r="AQ6" s="6">
        <v>33751.505765825234</v>
      </c>
      <c r="AR6" s="6">
        <v>33670.183216318488</v>
      </c>
      <c r="AS6" s="6">
        <v>33596.75607634474</v>
      </c>
      <c r="AT6" s="6">
        <v>33486.58196934282</v>
      </c>
      <c r="AU6" s="6">
        <v>33331.595167838852</v>
      </c>
      <c r="AV6" s="6">
        <v>33197.91102027578</v>
      </c>
      <c r="AW6" s="6">
        <v>33034.688771534231</v>
      </c>
      <c r="AX6" s="6">
        <v>32893.748629254056</v>
      </c>
      <c r="AY6" s="6">
        <v>32711.70097158054</v>
      </c>
      <c r="AZ6" s="6">
        <v>32486.092303068617</v>
      </c>
      <c r="BA6" s="6">
        <v>32287.847008122262</v>
      </c>
      <c r="BB6" s="6">
        <v>32052.253703726325</v>
      </c>
      <c r="BC6" s="6">
        <v>31850.578134570191</v>
      </c>
      <c r="BD6" s="6">
        <v>31609.829136865323</v>
      </c>
      <c r="BE6" s="6">
        <v>31367.435259457608</v>
      </c>
      <c r="BF6" s="6">
        <v>31162.231015082114</v>
      </c>
      <c r="BG6" s="6">
        <v>30957.526583565465</v>
      </c>
      <c r="BH6" s="6">
        <v>30763.470084019267</v>
      </c>
      <c r="BI6" s="6">
        <v>30514.653527803006</v>
      </c>
      <c r="BJ6" s="6">
        <v>30279.740757143205</v>
      </c>
      <c r="BK6" s="6">
        <v>30088.307786468995</v>
      </c>
      <c r="BL6" s="6">
        <v>29938.517149601845</v>
      </c>
      <c r="BM6" s="6">
        <v>29780.670361346005</v>
      </c>
      <c r="BN6" s="6">
        <v>29599.981922550382</v>
      </c>
      <c r="BO6" s="6">
        <v>29429.918678377027</v>
      </c>
      <c r="BP6" s="6">
        <v>29256.581772915259</v>
      </c>
      <c r="BQ6" s="6">
        <v>29117.526694078195</v>
      </c>
      <c r="BR6" s="6">
        <v>28974.840130313074</v>
      </c>
      <c r="BS6" s="6">
        <v>28856.614867437907</v>
      </c>
      <c r="BT6" s="6">
        <v>28736.152205833096</v>
      </c>
      <c r="BU6" s="6">
        <v>28617.200074888024</v>
      </c>
      <c r="BV6" s="6">
        <v>28516.219092491592</v>
      </c>
      <c r="BW6" s="6">
        <v>28398.547786099887</v>
      </c>
      <c r="BX6" s="6">
        <v>28303.350425938115</v>
      </c>
      <c r="BY6" s="6">
        <v>28254.681490830582</v>
      </c>
      <c r="BZ6" s="6">
        <v>28164.706880889717</v>
      </c>
      <c r="CA6" s="6">
        <v>28109.761530089505</v>
      </c>
      <c r="CB6" s="6">
        <v>28011.563386434369</v>
      </c>
      <c r="CC6" s="6">
        <v>27904.345802253207</v>
      </c>
      <c r="CD6" s="6">
        <v>27807.138137530954</v>
      </c>
    </row>
    <row r="7" spans="1:83" x14ac:dyDescent="0.25">
      <c r="A7" s="2" t="str">
        <f>"Mariés avec enfant(s)"</f>
        <v>Mariés avec enfant(s)</v>
      </c>
      <c r="B7" s="6">
        <v>39392</v>
      </c>
      <c r="C7" s="6">
        <v>39326</v>
      </c>
      <c r="D7" s="6">
        <v>39024</v>
      </c>
      <c r="E7" s="6">
        <v>38689</v>
      </c>
      <c r="F7" s="6">
        <v>38175</v>
      </c>
      <c r="G7" s="6">
        <v>37655</v>
      </c>
      <c r="H7" s="6">
        <v>37251</v>
      </c>
      <c r="I7" s="6">
        <v>36523</v>
      </c>
      <c r="J7" s="6">
        <v>36031</v>
      </c>
      <c r="K7" s="6">
        <v>35508</v>
      </c>
      <c r="L7" s="6">
        <v>34892</v>
      </c>
      <c r="M7" s="6">
        <v>34023</v>
      </c>
      <c r="N7" s="6">
        <v>33269</v>
      </c>
      <c r="O7" s="6">
        <v>32457</v>
      </c>
      <c r="P7" s="6">
        <v>31681</v>
      </c>
      <c r="Q7" s="6">
        <v>31024</v>
      </c>
      <c r="R7" s="6">
        <v>30379</v>
      </c>
      <c r="S7" s="6">
        <v>29646</v>
      </c>
      <c r="T7" s="6">
        <v>28964</v>
      </c>
      <c r="U7" s="6">
        <v>28416</v>
      </c>
      <c r="V7" s="6">
        <v>27862</v>
      </c>
      <c r="W7" s="6">
        <v>27337</v>
      </c>
      <c r="X7" s="6">
        <v>26897</v>
      </c>
      <c r="Y7" s="6">
        <v>26322</v>
      </c>
      <c r="Z7" s="6">
        <v>25772</v>
      </c>
      <c r="AA7" s="6">
        <v>25310</v>
      </c>
      <c r="AB7" s="6">
        <v>24924</v>
      </c>
      <c r="AC7" s="6">
        <v>24441</v>
      </c>
      <c r="AD7" s="6">
        <v>24166.127542114824</v>
      </c>
      <c r="AE7" s="6">
        <v>23786.520903110697</v>
      </c>
      <c r="AF7" s="6">
        <v>23432.404240657717</v>
      </c>
      <c r="AG7" s="6">
        <v>23073.857133254016</v>
      </c>
      <c r="AH7" s="6">
        <v>22736.273309770753</v>
      </c>
      <c r="AI7" s="6">
        <v>22373.854834973808</v>
      </c>
      <c r="AJ7" s="6">
        <v>21980.472851932947</v>
      </c>
      <c r="AK7" s="6">
        <v>21605.793403964068</v>
      </c>
      <c r="AL7" s="6">
        <v>21227.637045672767</v>
      </c>
      <c r="AM7" s="6">
        <v>20896.022271134541</v>
      </c>
      <c r="AN7" s="6">
        <v>20577.124838813586</v>
      </c>
      <c r="AO7" s="6">
        <v>20227.033679373111</v>
      </c>
      <c r="AP7" s="6">
        <v>19906.161347368186</v>
      </c>
      <c r="AQ7" s="6">
        <v>19589.746810798442</v>
      </c>
      <c r="AR7" s="6">
        <v>19324.422997121394</v>
      </c>
      <c r="AS7" s="6">
        <v>19068.200248053712</v>
      </c>
      <c r="AT7" s="6">
        <v>18798.100827954659</v>
      </c>
      <c r="AU7" s="6">
        <v>18555.178416581621</v>
      </c>
      <c r="AV7" s="6">
        <v>18308.468870617839</v>
      </c>
      <c r="AW7" s="6">
        <v>18074.229135125024</v>
      </c>
      <c r="AX7" s="6">
        <v>17871.507276829172</v>
      </c>
      <c r="AY7" s="6">
        <v>17671.180492565087</v>
      </c>
      <c r="AZ7" s="6">
        <v>17492.777006878561</v>
      </c>
      <c r="BA7" s="6">
        <v>17303.167661701114</v>
      </c>
      <c r="BB7" s="6">
        <v>17146.17581429912</v>
      </c>
      <c r="BC7" s="6">
        <v>16962.617423119656</v>
      </c>
      <c r="BD7" s="6">
        <v>16790.783676718929</v>
      </c>
      <c r="BE7" s="6">
        <v>16614.259323043563</v>
      </c>
      <c r="BF7" s="6">
        <v>16437.996942170259</v>
      </c>
      <c r="BG7" s="6">
        <v>16255.897097249544</v>
      </c>
      <c r="BH7" s="6">
        <v>16077.844595518392</v>
      </c>
      <c r="BI7" s="6">
        <v>15909.371850800046</v>
      </c>
      <c r="BJ7" s="6">
        <v>15721.22622309994</v>
      </c>
      <c r="BK7" s="6">
        <v>15542.217380675409</v>
      </c>
      <c r="BL7" s="6">
        <v>15337.771126137997</v>
      </c>
      <c r="BM7" s="6">
        <v>15149.840384997555</v>
      </c>
      <c r="BN7" s="6">
        <v>14999.293203251047</v>
      </c>
      <c r="BO7" s="6">
        <v>14854.453377450351</v>
      </c>
      <c r="BP7" s="6">
        <v>14724.800639445506</v>
      </c>
      <c r="BQ7" s="6">
        <v>14577.588430731525</v>
      </c>
      <c r="BR7" s="6">
        <v>14469.680753145283</v>
      </c>
      <c r="BS7" s="6">
        <v>14381.358012611052</v>
      </c>
      <c r="BT7" s="6">
        <v>14292.50264761936</v>
      </c>
      <c r="BU7" s="6">
        <v>14215.428767956464</v>
      </c>
      <c r="BV7" s="6">
        <v>14143.00247476247</v>
      </c>
      <c r="BW7" s="6">
        <v>14054.284692581186</v>
      </c>
      <c r="BX7" s="6">
        <v>13980.539594881657</v>
      </c>
      <c r="BY7" s="6">
        <v>13890.661814398187</v>
      </c>
      <c r="BZ7" s="6">
        <v>13816.289666570854</v>
      </c>
      <c r="CA7" s="6">
        <v>13723.565190863586</v>
      </c>
      <c r="CB7" s="6">
        <v>13631.428896916041</v>
      </c>
      <c r="CC7" s="6">
        <v>13548.062956337257</v>
      </c>
      <c r="CD7" s="6">
        <v>13455.822072393828</v>
      </c>
    </row>
    <row r="8" spans="1:83" x14ac:dyDescent="0.25">
      <c r="A8" s="2" t="str">
        <f>"Cohabitants non mariés sans enfant"</f>
        <v>Cohabitants non mariés sans enfant</v>
      </c>
      <c r="B8" s="6">
        <v>2069</v>
      </c>
      <c r="C8" s="6">
        <v>2216</v>
      </c>
      <c r="D8" s="6">
        <v>2394</v>
      </c>
      <c r="E8" s="6">
        <v>2544</v>
      </c>
      <c r="F8" s="6">
        <v>2794</v>
      </c>
      <c r="G8" s="6">
        <v>3021</v>
      </c>
      <c r="H8" s="6">
        <v>3138</v>
      </c>
      <c r="I8" s="6">
        <v>3356</v>
      </c>
      <c r="J8" s="6">
        <v>3622</v>
      </c>
      <c r="K8" s="6">
        <v>3910</v>
      </c>
      <c r="L8" s="6">
        <v>4241</v>
      </c>
      <c r="M8" s="6">
        <v>4679</v>
      </c>
      <c r="N8" s="6">
        <v>4893</v>
      </c>
      <c r="O8" s="6">
        <v>5167</v>
      </c>
      <c r="P8" s="6">
        <v>5391</v>
      </c>
      <c r="Q8" s="6">
        <v>5629</v>
      </c>
      <c r="R8" s="6">
        <v>5802</v>
      </c>
      <c r="S8" s="6">
        <v>6013</v>
      </c>
      <c r="T8" s="6">
        <v>6240</v>
      </c>
      <c r="U8" s="6">
        <v>6258</v>
      </c>
      <c r="V8" s="6">
        <v>6460</v>
      </c>
      <c r="W8" s="6">
        <v>6676</v>
      </c>
      <c r="X8" s="6">
        <v>6768</v>
      </c>
      <c r="Y8" s="6">
        <v>6974</v>
      </c>
      <c r="Z8" s="6">
        <v>7265</v>
      </c>
      <c r="AA8" s="6">
        <v>7426</v>
      </c>
      <c r="AB8" s="6">
        <v>7590</v>
      </c>
      <c r="AC8" s="6">
        <v>7651</v>
      </c>
      <c r="AD8" s="6">
        <v>7786.1629445072113</v>
      </c>
      <c r="AE8" s="6">
        <v>7853.5393653349347</v>
      </c>
      <c r="AF8" s="6">
        <v>7907.8688727717536</v>
      </c>
      <c r="AG8" s="6">
        <v>7943.7732484676908</v>
      </c>
      <c r="AH8" s="6">
        <v>7963.39510113098</v>
      </c>
      <c r="AI8" s="6">
        <v>7983.1796689163657</v>
      </c>
      <c r="AJ8" s="6">
        <v>8007.7864081014732</v>
      </c>
      <c r="AK8" s="6">
        <v>8016.81634468624</v>
      </c>
      <c r="AL8" s="6">
        <v>8017.9994404355348</v>
      </c>
      <c r="AM8" s="6">
        <v>8011.6724538657745</v>
      </c>
      <c r="AN8" s="6">
        <v>8024.037981481737</v>
      </c>
      <c r="AO8" s="6">
        <v>8040.4545051178256</v>
      </c>
      <c r="AP8" s="6">
        <v>8061.2637428058879</v>
      </c>
      <c r="AQ8" s="6">
        <v>8082.9141029033808</v>
      </c>
      <c r="AR8" s="6">
        <v>8110.5956430453516</v>
      </c>
      <c r="AS8" s="6">
        <v>8133.4014582463351</v>
      </c>
      <c r="AT8" s="6">
        <v>8144.6329244918425</v>
      </c>
      <c r="AU8" s="6">
        <v>8158.8514467942368</v>
      </c>
      <c r="AV8" s="6">
        <v>8154.7327197294444</v>
      </c>
      <c r="AW8" s="6">
        <v>8138.7561789608753</v>
      </c>
      <c r="AX8" s="6">
        <v>8121.4904029785894</v>
      </c>
      <c r="AY8" s="6">
        <v>8101.9718418700577</v>
      </c>
      <c r="AZ8" s="6">
        <v>8070.5834616922566</v>
      </c>
      <c r="BA8" s="6">
        <v>8064.1458469144854</v>
      </c>
      <c r="BB8" s="6">
        <v>8047.3215615392119</v>
      </c>
      <c r="BC8" s="6">
        <v>8038.0419338881948</v>
      </c>
      <c r="BD8" s="6">
        <v>8032.3211052665119</v>
      </c>
      <c r="BE8" s="6">
        <v>8041.0809034936974</v>
      </c>
      <c r="BF8" s="6">
        <v>8040.9244482339582</v>
      </c>
      <c r="BG8" s="6">
        <v>8059.9084810213353</v>
      </c>
      <c r="BH8" s="6">
        <v>8074.0086410811891</v>
      </c>
      <c r="BI8" s="6">
        <v>8085.613646891723</v>
      </c>
      <c r="BJ8" s="6">
        <v>8101.8716951348833</v>
      </c>
      <c r="BK8" s="6">
        <v>8107.3320039756454</v>
      </c>
      <c r="BL8" s="6">
        <v>8118.7471240986142</v>
      </c>
      <c r="BM8" s="6">
        <v>8126.0847843388583</v>
      </c>
      <c r="BN8" s="6">
        <v>8133.7893221127179</v>
      </c>
      <c r="BO8" s="6">
        <v>8139.4118862449104</v>
      </c>
      <c r="BP8" s="6">
        <v>8138.6366393711123</v>
      </c>
      <c r="BQ8" s="6">
        <v>8137.0182151756735</v>
      </c>
      <c r="BR8" s="6">
        <v>8135.6265672087247</v>
      </c>
      <c r="BS8" s="6">
        <v>8130.9383028766379</v>
      </c>
      <c r="BT8" s="6">
        <v>8125.7897912994904</v>
      </c>
      <c r="BU8" s="6">
        <v>8116.0495351275913</v>
      </c>
      <c r="BV8" s="6">
        <v>8106.7079897851982</v>
      </c>
      <c r="BW8" s="6">
        <v>8096.6744325940872</v>
      </c>
      <c r="BX8" s="6">
        <v>8082.2948669875914</v>
      </c>
      <c r="BY8" s="6">
        <v>8067.2010555469387</v>
      </c>
      <c r="BZ8" s="6">
        <v>8050.9716029816882</v>
      </c>
      <c r="CA8" s="6">
        <v>8034.2780530030095</v>
      </c>
      <c r="CB8" s="6">
        <v>8016.9904212787587</v>
      </c>
      <c r="CC8" s="6">
        <v>8001.442119479776</v>
      </c>
      <c r="CD8" s="6">
        <v>7990.5953960610805</v>
      </c>
    </row>
    <row r="9" spans="1:83" x14ac:dyDescent="0.25">
      <c r="A9" s="2" t="str">
        <f>"Cohabitants non mariés avec enfant(s)"</f>
        <v>Cohabitants non mariés avec enfant(s)</v>
      </c>
      <c r="B9" s="6">
        <v>1378</v>
      </c>
      <c r="C9" s="6">
        <v>1420</v>
      </c>
      <c r="D9" s="6">
        <v>1538</v>
      </c>
      <c r="E9" s="6">
        <v>1648</v>
      </c>
      <c r="F9" s="6">
        <v>1755</v>
      </c>
      <c r="G9" s="6">
        <v>1867</v>
      </c>
      <c r="H9" s="6">
        <v>2009</v>
      </c>
      <c r="I9" s="6">
        <v>2140</v>
      </c>
      <c r="J9" s="6">
        <v>2342</v>
      </c>
      <c r="K9" s="6">
        <v>2479</v>
      </c>
      <c r="L9" s="6">
        <v>2670</v>
      </c>
      <c r="M9" s="6">
        <v>3002</v>
      </c>
      <c r="N9" s="6">
        <v>3278</v>
      </c>
      <c r="O9" s="6">
        <v>3590</v>
      </c>
      <c r="P9" s="6">
        <v>3998</v>
      </c>
      <c r="Q9" s="6">
        <v>4454</v>
      </c>
      <c r="R9" s="6">
        <v>4862</v>
      </c>
      <c r="S9" s="6">
        <v>5241</v>
      </c>
      <c r="T9" s="6">
        <v>5580</v>
      </c>
      <c r="U9" s="6">
        <v>5929</v>
      </c>
      <c r="V9" s="6">
        <v>6236</v>
      </c>
      <c r="W9" s="6">
        <v>6605</v>
      </c>
      <c r="X9" s="6">
        <v>6872</v>
      </c>
      <c r="Y9" s="6">
        <v>7186</v>
      </c>
      <c r="Z9" s="6">
        <v>7447</v>
      </c>
      <c r="AA9" s="6">
        <v>7594</v>
      </c>
      <c r="AB9" s="6">
        <v>7852</v>
      </c>
      <c r="AC9" s="6">
        <v>7851</v>
      </c>
      <c r="AD9" s="6">
        <v>8059.3659804561676</v>
      </c>
      <c r="AE9" s="6">
        <v>8144.0567552989096</v>
      </c>
      <c r="AF9" s="6">
        <v>8228.6970241953077</v>
      </c>
      <c r="AG9" s="6">
        <v>8298.5086874456538</v>
      </c>
      <c r="AH9" s="6">
        <v>8378.1203447641674</v>
      </c>
      <c r="AI9" s="6">
        <v>8434.645151374938</v>
      </c>
      <c r="AJ9" s="6">
        <v>8468.1964370733458</v>
      </c>
      <c r="AK9" s="6">
        <v>8497.2990131593542</v>
      </c>
      <c r="AL9" s="6">
        <v>8505.3801263509413</v>
      </c>
      <c r="AM9" s="6">
        <v>8524.4666295328243</v>
      </c>
      <c r="AN9" s="6">
        <v>8540.0834720224011</v>
      </c>
      <c r="AO9" s="6">
        <v>8547.5902785525868</v>
      </c>
      <c r="AP9" s="6">
        <v>8559.7605895836969</v>
      </c>
      <c r="AQ9" s="6">
        <v>8558.0352861087194</v>
      </c>
      <c r="AR9" s="6">
        <v>8562.4081978747781</v>
      </c>
      <c r="AS9" s="6">
        <v>8577.6428612295858</v>
      </c>
      <c r="AT9" s="6">
        <v>8599.8183076552741</v>
      </c>
      <c r="AU9" s="6">
        <v>8630.1032604778302</v>
      </c>
      <c r="AV9" s="6">
        <v>8653.9479965417122</v>
      </c>
      <c r="AW9" s="6">
        <v>8676.858306680886</v>
      </c>
      <c r="AX9" s="6">
        <v>8700.9007302686696</v>
      </c>
      <c r="AY9" s="6">
        <v>8727.8125331569972</v>
      </c>
      <c r="AZ9" s="6">
        <v>8748.1171903821414</v>
      </c>
      <c r="BA9" s="6">
        <v>8776.1137887566147</v>
      </c>
      <c r="BB9" s="6">
        <v>8789.5684466415623</v>
      </c>
      <c r="BC9" s="6">
        <v>8793.1078606771225</v>
      </c>
      <c r="BD9" s="6">
        <v>8808.7928004907571</v>
      </c>
      <c r="BE9" s="6">
        <v>8812.1446307290171</v>
      </c>
      <c r="BF9" s="6">
        <v>8829.2148121587961</v>
      </c>
      <c r="BG9" s="6">
        <v>8829.7086269973406</v>
      </c>
      <c r="BH9" s="6">
        <v>8832.3107549309389</v>
      </c>
      <c r="BI9" s="6">
        <v>8850.003324838759</v>
      </c>
      <c r="BJ9" s="6">
        <v>8861.2267655983196</v>
      </c>
      <c r="BK9" s="6">
        <v>8879.7233113043858</v>
      </c>
      <c r="BL9" s="6">
        <v>8894.6601421630494</v>
      </c>
      <c r="BM9" s="6">
        <v>8918.5373613096308</v>
      </c>
      <c r="BN9" s="6">
        <v>8950.4642127535517</v>
      </c>
      <c r="BO9" s="6">
        <v>8981.60750919766</v>
      </c>
      <c r="BP9" s="6">
        <v>9011.9029694650708</v>
      </c>
      <c r="BQ9" s="6">
        <v>9042.7926617998091</v>
      </c>
      <c r="BR9" s="6">
        <v>9075.2409720553987</v>
      </c>
      <c r="BS9" s="6">
        <v>9111.7499188564325</v>
      </c>
      <c r="BT9" s="6">
        <v>9144.7995001051422</v>
      </c>
      <c r="BU9" s="6">
        <v>9171.0948182121647</v>
      </c>
      <c r="BV9" s="6">
        <v>9199.2081757689721</v>
      </c>
      <c r="BW9" s="6">
        <v>9229.2096165562507</v>
      </c>
      <c r="BX9" s="6">
        <v>9258.2157681859935</v>
      </c>
      <c r="BY9" s="6">
        <v>9284.1907001020736</v>
      </c>
      <c r="BZ9" s="6">
        <v>9301.450825942884</v>
      </c>
      <c r="CA9" s="6">
        <v>9322.3443648139128</v>
      </c>
      <c r="CB9" s="6">
        <v>9339.8171531560783</v>
      </c>
      <c r="CC9" s="6">
        <v>9353.8831929411299</v>
      </c>
      <c r="CD9" s="6">
        <v>9363.5411917863148</v>
      </c>
    </row>
    <row r="10" spans="1:83" x14ac:dyDescent="0.25">
      <c r="A10" s="2" t="str">
        <f>"Familles monoparentales"</f>
        <v>Familles monoparentales</v>
      </c>
      <c r="B10" s="6">
        <v>6815</v>
      </c>
      <c r="C10" s="6">
        <v>6802</v>
      </c>
      <c r="D10" s="6">
        <v>6874</v>
      </c>
      <c r="E10" s="6">
        <v>7013</v>
      </c>
      <c r="F10" s="6">
        <v>7131</v>
      </c>
      <c r="G10" s="6">
        <v>7250</v>
      </c>
      <c r="H10" s="6">
        <v>7363</v>
      </c>
      <c r="I10" s="6">
        <v>7675</v>
      </c>
      <c r="J10" s="6">
        <v>7745</v>
      </c>
      <c r="K10" s="6">
        <v>7905</v>
      </c>
      <c r="L10" s="6">
        <v>8028</v>
      </c>
      <c r="M10" s="6">
        <v>8232</v>
      </c>
      <c r="N10" s="6">
        <v>8468</v>
      </c>
      <c r="O10" s="6">
        <v>8671</v>
      </c>
      <c r="P10" s="6">
        <v>8790</v>
      </c>
      <c r="Q10" s="6">
        <v>8832</v>
      </c>
      <c r="R10" s="6">
        <v>8796</v>
      </c>
      <c r="S10" s="6">
        <v>8854</v>
      </c>
      <c r="T10" s="6">
        <v>8934</v>
      </c>
      <c r="U10" s="6">
        <v>9024</v>
      </c>
      <c r="V10" s="6">
        <v>9094</v>
      </c>
      <c r="W10" s="6">
        <v>9174</v>
      </c>
      <c r="X10" s="6">
        <v>9306</v>
      </c>
      <c r="Y10" s="6">
        <v>9356</v>
      </c>
      <c r="Z10" s="6">
        <v>9385</v>
      </c>
      <c r="AA10" s="6">
        <v>9525</v>
      </c>
      <c r="AB10" s="6">
        <v>9593</v>
      </c>
      <c r="AC10" s="6">
        <v>9699</v>
      </c>
      <c r="AD10" s="6">
        <v>9616.4276577932978</v>
      </c>
      <c r="AE10" s="6">
        <v>9614.5675513146361</v>
      </c>
      <c r="AF10" s="6">
        <v>9599.4691132940097</v>
      </c>
      <c r="AG10" s="6">
        <v>9589.1073166683054</v>
      </c>
      <c r="AH10" s="6">
        <v>9580.3706710056413</v>
      </c>
      <c r="AI10" s="6">
        <v>9574.42231842609</v>
      </c>
      <c r="AJ10" s="6">
        <v>9556.402244929639</v>
      </c>
      <c r="AK10" s="6">
        <v>9533.1429593291814</v>
      </c>
      <c r="AL10" s="6">
        <v>9511.9079551828199</v>
      </c>
      <c r="AM10" s="6">
        <v>9503.0379603200927</v>
      </c>
      <c r="AN10" s="6">
        <v>9495.1830120757986</v>
      </c>
      <c r="AO10" s="6">
        <v>9483.5430012872985</v>
      </c>
      <c r="AP10" s="6">
        <v>9477.1439542102307</v>
      </c>
      <c r="AQ10" s="6">
        <v>9471.3629215511937</v>
      </c>
      <c r="AR10" s="6">
        <v>9475.0645210769144</v>
      </c>
      <c r="AS10" s="6">
        <v>9470.4236549172438</v>
      </c>
      <c r="AT10" s="6">
        <v>9465.0621647129774</v>
      </c>
      <c r="AU10" s="6">
        <v>9466.0166530749011</v>
      </c>
      <c r="AV10" s="6">
        <v>9459.3064626196083</v>
      </c>
      <c r="AW10" s="6">
        <v>9465.1682429493758</v>
      </c>
      <c r="AX10" s="6">
        <v>9456.4516992763783</v>
      </c>
      <c r="AY10" s="6">
        <v>9448.3812996991837</v>
      </c>
      <c r="AZ10" s="6">
        <v>9443.79025195129</v>
      </c>
      <c r="BA10" s="6">
        <v>9425.3172400820858</v>
      </c>
      <c r="BB10" s="6">
        <v>9405.8142067185581</v>
      </c>
      <c r="BC10" s="6">
        <v>9379.5938333302365</v>
      </c>
      <c r="BD10" s="6">
        <v>9355.6463671354959</v>
      </c>
      <c r="BE10" s="6">
        <v>9329.3841175472371</v>
      </c>
      <c r="BF10" s="6">
        <v>9295.2943437377671</v>
      </c>
      <c r="BG10" s="6">
        <v>9257.1648611835099</v>
      </c>
      <c r="BH10" s="6">
        <v>9221.5380554768617</v>
      </c>
      <c r="BI10" s="6">
        <v>9195.0609283329613</v>
      </c>
      <c r="BJ10" s="6">
        <v>9170.2310486930292</v>
      </c>
      <c r="BK10" s="6">
        <v>9136.6369581942763</v>
      </c>
      <c r="BL10" s="6">
        <v>9096.7099137438563</v>
      </c>
      <c r="BM10" s="6">
        <v>9065.1081148203921</v>
      </c>
      <c r="BN10" s="6">
        <v>9034.0587732222739</v>
      </c>
      <c r="BO10" s="6">
        <v>9004.9256740701567</v>
      </c>
      <c r="BP10" s="6">
        <v>8980.1235219971604</v>
      </c>
      <c r="BQ10" s="6">
        <v>8944.7142665707142</v>
      </c>
      <c r="BR10" s="6">
        <v>8912.866280489985</v>
      </c>
      <c r="BS10" s="6">
        <v>8882.4087851347031</v>
      </c>
      <c r="BT10" s="6">
        <v>8851.7815585571479</v>
      </c>
      <c r="BU10" s="6">
        <v>8828.5475779552071</v>
      </c>
      <c r="BV10" s="6">
        <v>8803.001903482731</v>
      </c>
      <c r="BW10" s="6">
        <v>8788.4963376245014</v>
      </c>
      <c r="BX10" s="6">
        <v>8778.1572495435212</v>
      </c>
      <c r="BY10" s="6">
        <v>8773.4690304791584</v>
      </c>
      <c r="BZ10" s="6">
        <v>8771.7517061616381</v>
      </c>
      <c r="CA10" s="6">
        <v>8776.1060432206014</v>
      </c>
      <c r="CB10" s="6">
        <v>8779.7696715286511</v>
      </c>
      <c r="CC10" s="6">
        <v>8785.1745207817057</v>
      </c>
      <c r="CD10" s="6">
        <v>8791.4611428511271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1375</v>
      </c>
      <c r="C11" s="8">
        <v>1338</v>
      </c>
      <c r="D11" s="8">
        <v>1349</v>
      </c>
      <c r="E11" s="8">
        <v>1376</v>
      </c>
      <c r="F11" s="8">
        <v>1414</v>
      </c>
      <c r="G11" s="8">
        <v>1442</v>
      </c>
      <c r="H11" s="8">
        <v>1444</v>
      </c>
      <c r="I11" s="8">
        <v>1435</v>
      </c>
      <c r="J11" s="8">
        <v>1480</v>
      </c>
      <c r="K11" s="8">
        <v>1513</v>
      </c>
      <c r="L11" s="8">
        <v>1560</v>
      </c>
      <c r="M11" s="8">
        <v>1563</v>
      </c>
      <c r="N11" s="8">
        <v>1584</v>
      </c>
      <c r="O11" s="8">
        <v>1616</v>
      </c>
      <c r="P11" s="8">
        <v>1636</v>
      </c>
      <c r="Q11" s="8">
        <v>1659</v>
      </c>
      <c r="R11" s="8">
        <v>1660</v>
      </c>
      <c r="S11" s="8">
        <v>1679</v>
      </c>
      <c r="T11" s="8">
        <v>1690</v>
      </c>
      <c r="U11" s="8">
        <v>1709</v>
      </c>
      <c r="V11" s="8">
        <v>1711</v>
      </c>
      <c r="W11" s="8">
        <v>1716</v>
      </c>
      <c r="X11" s="8">
        <v>1767</v>
      </c>
      <c r="Y11" s="8">
        <v>1837</v>
      </c>
      <c r="Z11" s="8">
        <v>1916</v>
      </c>
      <c r="AA11" s="8">
        <v>1977</v>
      </c>
      <c r="AB11" s="8">
        <v>1984</v>
      </c>
      <c r="AC11" s="8">
        <v>2046</v>
      </c>
      <c r="AD11" s="8">
        <v>2103.9400450258668</v>
      </c>
      <c r="AE11" s="8">
        <v>2108.9454873667046</v>
      </c>
      <c r="AF11" s="8">
        <v>2109.9291960468936</v>
      </c>
      <c r="AG11" s="8">
        <v>2107.4573811496343</v>
      </c>
      <c r="AH11" s="8">
        <v>2103.9926138942751</v>
      </c>
      <c r="AI11" s="8">
        <v>2100.8261799060269</v>
      </c>
      <c r="AJ11" s="8">
        <v>2097.3443013491269</v>
      </c>
      <c r="AK11" s="8">
        <v>2093.4271027703471</v>
      </c>
      <c r="AL11" s="8">
        <v>2088.1692785296082</v>
      </c>
      <c r="AM11" s="8">
        <v>2083.5591271440758</v>
      </c>
      <c r="AN11" s="8">
        <v>2080.5497725306618</v>
      </c>
      <c r="AO11" s="8">
        <v>2077.5011361061306</v>
      </c>
      <c r="AP11" s="8">
        <v>2075.9674731527625</v>
      </c>
      <c r="AQ11" s="8">
        <v>2074.2085550816419</v>
      </c>
      <c r="AR11" s="8">
        <v>2072.1231628379937</v>
      </c>
      <c r="AS11" s="8">
        <v>2068.897992180624</v>
      </c>
      <c r="AT11" s="8">
        <v>2065.0537751706238</v>
      </c>
      <c r="AU11" s="8">
        <v>2060.6027517399648</v>
      </c>
      <c r="AV11" s="8">
        <v>2057.3686360799611</v>
      </c>
      <c r="AW11" s="8">
        <v>2051.7096832307461</v>
      </c>
      <c r="AX11" s="8">
        <v>2045.1458610153866</v>
      </c>
      <c r="AY11" s="8">
        <v>2040.149771719384</v>
      </c>
      <c r="AZ11" s="8">
        <v>2034.1095035791834</v>
      </c>
      <c r="BA11" s="8">
        <v>2029.5736180039853</v>
      </c>
      <c r="BB11" s="8">
        <v>2023.841693200704</v>
      </c>
      <c r="BC11" s="8">
        <v>2019.1409912020322</v>
      </c>
      <c r="BD11" s="8">
        <v>2015.8824380372039</v>
      </c>
      <c r="BE11" s="8">
        <v>2012.9155905476998</v>
      </c>
      <c r="BF11" s="8">
        <v>2008.8218313830007</v>
      </c>
      <c r="BG11" s="8">
        <v>2006.5122944042935</v>
      </c>
      <c r="BH11" s="8">
        <v>2003.6346390832196</v>
      </c>
      <c r="BI11" s="8">
        <v>2001.5314541354596</v>
      </c>
      <c r="BJ11" s="8">
        <v>1999.9079275987142</v>
      </c>
      <c r="BK11" s="8">
        <v>1996.7980127492322</v>
      </c>
      <c r="BL11" s="8">
        <v>1993.1181585105326</v>
      </c>
      <c r="BM11" s="8">
        <v>1989.4213205232061</v>
      </c>
      <c r="BN11" s="8">
        <v>1985.7672604418269</v>
      </c>
      <c r="BO11" s="8">
        <v>1983.0192441782781</v>
      </c>
      <c r="BP11" s="8">
        <v>1979.1365186934418</v>
      </c>
      <c r="BQ11" s="8">
        <v>1976.0519462725069</v>
      </c>
      <c r="BR11" s="8">
        <v>1972.6681901280904</v>
      </c>
      <c r="BS11" s="8">
        <v>1969.7611266628628</v>
      </c>
      <c r="BT11" s="8">
        <v>1965.0029405800117</v>
      </c>
      <c r="BU11" s="8">
        <v>1961.3981935994243</v>
      </c>
      <c r="BV11" s="8">
        <v>1957.3536647596152</v>
      </c>
      <c r="BW11" s="8">
        <v>1953.6677491942435</v>
      </c>
      <c r="BX11" s="8">
        <v>1950.3494349941352</v>
      </c>
      <c r="BY11" s="8">
        <v>1947.0929761564141</v>
      </c>
      <c r="BZ11" s="8">
        <v>1943.0780666723792</v>
      </c>
      <c r="CA11" s="8">
        <v>1939.5072022538027</v>
      </c>
      <c r="CB11" s="8">
        <v>1935.6991993691713</v>
      </c>
      <c r="CC11" s="8">
        <v>1933.4804330727195</v>
      </c>
      <c r="CD11" s="8">
        <v>1931.3640259211952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31EA-A611-4435-AE85-E5957E60CDEC}">
  <dimension ref="A1:CE12"/>
  <sheetViews>
    <sheetView workbookViewId="0"/>
  </sheetViews>
  <sheetFormatPr defaultRowHeight="15" x14ac:dyDescent="0.25"/>
  <cols>
    <col min="1" max="1" width="50.7109375" customWidth="1"/>
    <col min="2" max="80" width="5" bestFit="1" customWidth="1"/>
    <col min="81" max="82" width="6" bestFit="1" customWidth="1"/>
  </cols>
  <sheetData>
    <row r="1" spans="1:83" x14ac:dyDescent="0.25">
      <c r="A1" s="1" t="s">
        <v>20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3193</v>
      </c>
      <c r="C5" s="6">
        <v>3279</v>
      </c>
      <c r="D5" s="6">
        <v>3326</v>
      </c>
      <c r="E5" s="6">
        <v>3391</v>
      </c>
      <c r="F5" s="6">
        <v>3482</v>
      </c>
      <c r="G5" s="6">
        <v>3521</v>
      </c>
      <c r="H5" s="6">
        <v>3661</v>
      </c>
      <c r="I5" s="6">
        <v>3741</v>
      </c>
      <c r="J5" s="6">
        <v>3878</v>
      </c>
      <c r="K5" s="6">
        <v>3992</v>
      </c>
      <c r="L5" s="6">
        <v>4161</v>
      </c>
      <c r="M5" s="6">
        <v>4270</v>
      </c>
      <c r="N5" s="6">
        <v>4375</v>
      </c>
      <c r="O5" s="6">
        <v>4504</v>
      </c>
      <c r="P5" s="6">
        <v>4656</v>
      </c>
      <c r="Q5" s="6">
        <v>4762</v>
      </c>
      <c r="R5" s="6">
        <v>4887</v>
      </c>
      <c r="S5" s="6">
        <v>4973</v>
      </c>
      <c r="T5" s="6">
        <v>5069</v>
      </c>
      <c r="U5" s="6">
        <v>5217</v>
      </c>
      <c r="V5" s="6">
        <v>5329</v>
      </c>
      <c r="W5" s="6">
        <v>5445</v>
      </c>
      <c r="X5" s="6">
        <v>5577</v>
      </c>
      <c r="Y5" s="6">
        <v>5702</v>
      </c>
      <c r="Z5" s="6">
        <v>5793</v>
      </c>
      <c r="AA5" s="6">
        <v>5906</v>
      </c>
      <c r="AB5" s="6">
        <v>6042</v>
      </c>
      <c r="AC5" s="6">
        <v>6216</v>
      </c>
      <c r="AD5" s="6">
        <v>6328.2261321847809</v>
      </c>
      <c r="AE5" s="6">
        <v>6450.5109166619513</v>
      </c>
      <c r="AF5" s="6">
        <v>6530.1509364613212</v>
      </c>
      <c r="AG5" s="6">
        <v>6646.6959927033186</v>
      </c>
      <c r="AH5" s="6">
        <v>6725.4051697025461</v>
      </c>
      <c r="AI5" s="6">
        <v>6893.8771728273186</v>
      </c>
      <c r="AJ5" s="6">
        <v>7026.9400946619671</v>
      </c>
      <c r="AK5" s="6">
        <v>7123.2841056603884</v>
      </c>
      <c r="AL5" s="6">
        <v>7239.0573842623471</v>
      </c>
      <c r="AM5" s="6">
        <v>7346.7320602554355</v>
      </c>
      <c r="AN5" s="6">
        <v>7488.4336321824703</v>
      </c>
      <c r="AO5" s="6">
        <v>7566.3104660950521</v>
      </c>
      <c r="AP5" s="6">
        <v>7668.5772474738114</v>
      </c>
      <c r="AQ5" s="6">
        <v>7775.8121542742992</v>
      </c>
      <c r="AR5" s="6">
        <v>7875.9904820501251</v>
      </c>
      <c r="AS5" s="6">
        <v>8010.164367186414</v>
      </c>
      <c r="AT5" s="6">
        <v>8092.8189949998068</v>
      </c>
      <c r="AU5" s="6">
        <v>8203.4386778790122</v>
      </c>
      <c r="AV5" s="6">
        <v>8310.7164715252056</v>
      </c>
      <c r="AW5" s="6">
        <v>8445.8188483514114</v>
      </c>
      <c r="AX5" s="6">
        <v>8551.1304201007406</v>
      </c>
      <c r="AY5" s="6">
        <v>8675.8418029122076</v>
      </c>
      <c r="AZ5" s="6">
        <v>8781.2207803584315</v>
      </c>
      <c r="BA5" s="6">
        <v>8865.443666332385</v>
      </c>
      <c r="BB5" s="6">
        <v>9009.1738334386591</v>
      </c>
      <c r="BC5" s="6">
        <v>9105.9388918629993</v>
      </c>
      <c r="BD5" s="6">
        <v>9212.9936870012134</v>
      </c>
      <c r="BE5" s="6">
        <v>9303.6908130154152</v>
      </c>
      <c r="BF5" s="6">
        <v>9380.6291786672991</v>
      </c>
      <c r="BG5" s="6">
        <v>9477.9061106990594</v>
      </c>
      <c r="BH5" s="6">
        <v>9495.378455835933</v>
      </c>
      <c r="BI5" s="6">
        <v>9531.6099121004081</v>
      </c>
      <c r="BJ5" s="6">
        <v>9604.1694496137534</v>
      </c>
      <c r="BK5" s="6">
        <v>9624.6934790774139</v>
      </c>
      <c r="BL5" s="6">
        <v>9636.7943934424475</v>
      </c>
      <c r="BM5" s="6">
        <v>9659.014606980003</v>
      </c>
      <c r="BN5" s="6">
        <v>9709.7680428373533</v>
      </c>
      <c r="BO5" s="6">
        <v>9725.3508305340183</v>
      </c>
      <c r="BP5" s="6">
        <v>9745.9114974589847</v>
      </c>
      <c r="BQ5" s="6">
        <v>9730.858896465943</v>
      </c>
      <c r="BR5" s="6">
        <v>9723.2445471492974</v>
      </c>
      <c r="BS5" s="6">
        <v>9741.7618297880254</v>
      </c>
      <c r="BT5" s="6">
        <v>9720.1500843204994</v>
      </c>
      <c r="BU5" s="6">
        <v>9741.7741544105702</v>
      </c>
      <c r="BV5" s="6">
        <v>9744.2622513136866</v>
      </c>
      <c r="BW5" s="6">
        <v>9746.1223185448289</v>
      </c>
      <c r="BX5" s="6">
        <v>9759.6140257485131</v>
      </c>
      <c r="BY5" s="6">
        <v>9770.7785580382933</v>
      </c>
      <c r="BZ5" s="6">
        <v>9823.9904782597187</v>
      </c>
      <c r="CA5" s="6">
        <v>9850.7394539202287</v>
      </c>
      <c r="CB5" s="6">
        <v>9944.9414042358057</v>
      </c>
      <c r="CC5" s="6">
        <v>10022.481970430967</v>
      </c>
      <c r="CD5" s="6">
        <v>10081.318943481274</v>
      </c>
    </row>
    <row r="6" spans="1:83" x14ac:dyDescent="0.25">
      <c r="A6" s="2" t="str">
        <f>"Mariés sans enfant"</f>
        <v>Mariés sans enfant</v>
      </c>
      <c r="B6" s="6">
        <v>4579</v>
      </c>
      <c r="C6" s="6">
        <v>4688</v>
      </c>
      <c r="D6" s="6">
        <v>4784</v>
      </c>
      <c r="E6" s="6">
        <v>4785</v>
      </c>
      <c r="F6" s="6">
        <v>4848</v>
      </c>
      <c r="G6" s="6">
        <v>4903</v>
      </c>
      <c r="H6" s="6">
        <v>4960</v>
      </c>
      <c r="I6" s="6">
        <v>4949</v>
      </c>
      <c r="J6" s="6">
        <v>5015</v>
      </c>
      <c r="K6" s="6">
        <v>4981</v>
      </c>
      <c r="L6" s="6">
        <v>4984</v>
      </c>
      <c r="M6" s="6">
        <v>5033</v>
      </c>
      <c r="N6" s="6">
        <v>5020</v>
      </c>
      <c r="O6" s="6">
        <v>5043</v>
      </c>
      <c r="P6" s="6">
        <v>5048</v>
      </c>
      <c r="Q6" s="6">
        <v>5083</v>
      </c>
      <c r="R6" s="6">
        <v>5113</v>
      </c>
      <c r="S6" s="6">
        <v>5192</v>
      </c>
      <c r="T6" s="6">
        <v>5184</v>
      </c>
      <c r="U6" s="6">
        <v>5164</v>
      </c>
      <c r="V6" s="6">
        <v>5218</v>
      </c>
      <c r="W6" s="6">
        <v>5252</v>
      </c>
      <c r="X6" s="6">
        <v>5277</v>
      </c>
      <c r="Y6" s="6">
        <v>5286</v>
      </c>
      <c r="Z6" s="6">
        <v>5409</v>
      </c>
      <c r="AA6" s="6">
        <v>5391</v>
      </c>
      <c r="AB6" s="6">
        <v>5406</v>
      </c>
      <c r="AC6" s="6">
        <v>5412</v>
      </c>
      <c r="AD6" s="6">
        <v>5493.5954157789329</v>
      </c>
      <c r="AE6" s="6">
        <v>5542.5423222641093</v>
      </c>
      <c r="AF6" s="6">
        <v>5584.1608700199395</v>
      </c>
      <c r="AG6" s="6">
        <v>5623.5469174578629</v>
      </c>
      <c r="AH6" s="6">
        <v>5677.221568119985</v>
      </c>
      <c r="AI6" s="6">
        <v>5700.077760861459</v>
      </c>
      <c r="AJ6" s="6">
        <v>5728.8300334103242</v>
      </c>
      <c r="AK6" s="6">
        <v>5770.5445287063521</v>
      </c>
      <c r="AL6" s="6">
        <v>5803.6201803351751</v>
      </c>
      <c r="AM6" s="6">
        <v>5833.0919221089116</v>
      </c>
      <c r="AN6" s="6">
        <v>5839.0370539515989</v>
      </c>
      <c r="AO6" s="6">
        <v>5856.1189764796673</v>
      </c>
      <c r="AP6" s="6">
        <v>5868.3206819082434</v>
      </c>
      <c r="AQ6" s="6">
        <v>5878.6006392793961</v>
      </c>
      <c r="AR6" s="6">
        <v>5889.5321730051846</v>
      </c>
      <c r="AS6" s="6">
        <v>5889.1800546898567</v>
      </c>
      <c r="AT6" s="6">
        <v>5895.856117151463</v>
      </c>
      <c r="AU6" s="6">
        <v>5889.5754969024365</v>
      </c>
      <c r="AV6" s="6">
        <v>5883.6263698529146</v>
      </c>
      <c r="AW6" s="6">
        <v>5879.0239294405328</v>
      </c>
      <c r="AX6" s="6">
        <v>5876.7909350847522</v>
      </c>
      <c r="AY6" s="6">
        <v>5855.2871224517867</v>
      </c>
      <c r="AZ6" s="6">
        <v>5845.9683124754338</v>
      </c>
      <c r="BA6" s="6">
        <v>5835.4796557137752</v>
      </c>
      <c r="BB6" s="6">
        <v>5810.5458853292494</v>
      </c>
      <c r="BC6" s="6">
        <v>5805.5889839985921</v>
      </c>
      <c r="BD6" s="6">
        <v>5780.2442124880308</v>
      </c>
      <c r="BE6" s="6">
        <v>5748.6606876209298</v>
      </c>
      <c r="BF6" s="6">
        <v>5740.2707193121423</v>
      </c>
      <c r="BG6" s="6">
        <v>5715.3816131044405</v>
      </c>
      <c r="BH6" s="6">
        <v>5712.1840821938094</v>
      </c>
      <c r="BI6" s="6">
        <v>5694.8352646124513</v>
      </c>
      <c r="BJ6" s="6">
        <v>5660.7355118029482</v>
      </c>
      <c r="BK6" s="6">
        <v>5641.4580954563808</v>
      </c>
      <c r="BL6" s="6">
        <v>5624.2114112422405</v>
      </c>
      <c r="BM6" s="6">
        <v>5613.6852256913426</v>
      </c>
      <c r="BN6" s="6">
        <v>5580.5793011709029</v>
      </c>
      <c r="BO6" s="6">
        <v>5559.3991768832257</v>
      </c>
      <c r="BP6" s="6">
        <v>5536.5738494544548</v>
      </c>
      <c r="BQ6" s="6">
        <v>5518.6498681661842</v>
      </c>
      <c r="BR6" s="6">
        <v>5511.7071411056422</v>
      </c>
      <c r="BS6" s="6">
        <v>5487.3043983981806</v>
      </c>
      <c r="BT6" s="6">
        <v>5486.656306304365</v>
      </c>
      <c r="BU6" s="6">
        <v>5464.8727949563627</v>
      </c>
      <c r="BV6" s="6">
        <v>5460.9787604881694</v>
      </c>
      <c r="BW6" s="6">
        <v>5466.1934561538274</v>
      </c>
      <c r="BX6" s="6">
        <v>5468.662851574376</v>
      </c>
      <c r="BY6" s="6">
        <v>5467.9657296343739</v>
      </c>
      <c r="BZ6" s="6">
        <v>5464.5659930046877</v>
      </c>
      <c r="CA6" s="6">
        <v>5475.9845660712563</v>
      </c>
      <c r="CB6" s="6">
        <v>5465.3714243373988</v>
      </c>
      <c r="CC6" s="6">
        <v>5453.9813202562673</v>
      </c>
      <c r="CD6" s="6">
        <v>5442.6565636309679</v>
      </c>
    </row>
    <row r="7" spans="1:83" x14ac:dyDescent="0.25">
      <c r="A7" s="2" t="str">
        <f>"Mariés avec enfant(s)"</f>
        <v>Mariés avec enfant(s)</v>
      </c>
      <c r="B7" s="6">
        <v>7583</v>
      </c>
      <c r="C7" s="6">
        <v>7514</v>
      </c>
      <c r="D7" s="6">
        <v>7449</v>
      </c>
      <c r="E7" s="6">
        <v>7440</v>
      </c>
      <c r="F7" s="6">
        <v>7362</v>
      </c>
      <c r="G7" s="6">
        <v>7278</v>
      </c>
      <c r="H7" s="6">
        <v>7200</v>
      </c>
      <c r="I7" s="6">
        <v>7184</v>
      </c>
      <c r="J7" s="6">
        <v>7091</v>
      </c>
      <c r="K7" s="6">
        <v>7020</v>
      </c>
      <c r="L7" s="6">
        <v>6923</v>
      </c>
      <c r="M7" s="6">
        <v>6785</v>
      </c>
      <c r="N7" s="6">
        <v>6681</v>
      </c>
      <c r="O7" s="6">
        <v>6535</v>
      </c>
      <c r="P7" s="6">
        <v>6431</v>
      </c>
      <c r="Q7" s="6">
        <v>6295</v>
      </c>
      <c r="R7" s="6">
        <v>6188</v>
      </c>
      <c r="S7" s="6">
        <v>6121</v>
      </c>
      <c r="T7" s="6">
        <v>6024</v>
      </c>
      <c r="U7" s="6">
        <v>5970</v>
      </c>
      <c r="V7" s="6">
        <v>5859</v>
      </c>
      <c r="W7" s="6">
        <v>5777</v>
      </c>
      <c r="X7" s="6">
        <v>5742</v>
      </c>
      <c r="Y7" s="6">
        <v>5637</v>
      </c>
      <c r="Z7" s="6">
        <v>5476</v>
      </c>
      <c r="AA7" s="6">
        <v>5383</v>
      </c>
      <c r="AB7" s="6">
        <v>5339</v>
      </c>
      <c r="AC7" s="6">
        <v>5260</v>
      </c>
      <c r="AD7" s="6">
        <v>5196.6951388522557</v>
      </c>
      <c r="AE7" s="6">
        <v>5126.7264885557652</v>
      </c>
      <c r="AF7" s="6">
        <v>5050.940812688661</v>
      </c>
      <c r="AG7" s="6">
        <v>4973.3149586446489</v>
      </c>
      <c r="AH7" s="6">
        <v>4895.2709751232251</v>
      </c>
      <c r="AI7" s="6">
        <v>4810.7039226157649</v>
      </c>
      <c r="AJ7" s="6">
        <v>4736.9430716870902</v>
      </c>
      <c r="AK7" s="6">
        <v>4649.5935851795675</v>
      </c>
      <c r="AL7" s="6">
        <v>4565.9239263077106</v>
      </c>
      <c r="AM7" s="6">
        <v>4483.6479080537974</v>
      </c>
      <c r="AN7" s="6">
        <v>4402.337555704531</v>
      </c>
      <c r="AO7" s="6">
        <v>4334.4213723558332</v>
      </c>
      <c r="AP7" s="6">
        <v>4259.711771753944</v>
      </c>
      <c r="AQ7" s="6">
        <v>4192.3704601970621</v>
      </c>
      <c r="AR7" s="6">
        <v>4127.0307810388331</v>
      </c>
      <c r="AS7" s="6">
        <v>4064.76257441805</v>
      </c>
      <c r="AT7" s="6">
        <v>4016.3853413184916</v>
      </c>
      <c r="AU7" s="6">
        <v>3956.7394398178581</v>
      </c>
      <c r="AV7" s="6">
        <v>3894.8738018029721</v>
      </c>
      <c r="AW7" s="6">
        <v>3831.4231131907823</v>
      </c>
      <c r="AX7" s="6">
        <v>3784.0910780440745</v>
      </c>
      <c r="AY7" s="6">
        <v>3739.6261002652391</v>
      </c>
      <c r="AZ7" s="6">
        <v>3679.195939534327</v>
      </c>
      <c r="BA7" s="6">
        <v>3623.0016854994992</v>
      </c>
      <c r="BB7" s="6">
        <v>3558.6078647359072</v>
      </c>
      <c r="BC7" s="6">
        <v>3496.927337971762</v>
      </c>
      <c r="BD7" s="6">
        <v>3438.7637391384387</v>
      </c>
      <c r="BE7" s="6">
        <v>3387.7201086346399</v>
      </c>
      <c r="BF7" s="6">
        <v>3321.0976926419848</v>
      </c>
      <c r="BG7" s="6">
        <v>3258.3128161512191</v>
      </c>
      <c r="BH7" s="6">
        <v>3207.0698725641678</v>
      </c>
      <c r="BI7" s="6">
        <v>3147.7090767802702</v>
      </c>
      <c r="BJ7" s="6">
        <v>3089.0984589836862</v>
      </c>
      <c r="BK7" s="6">
        <v>3041.2267080718671</v>
      </c>
      <c r="BL7" s="6">
        <v>2993.2286413715042</v>
      </c>
      <c r="BM7" s="6">
        <v>2941.574548377353</v>
      </c>
      <c r="BN7" s="6">
        <v>2889.159216439074</v>
      </c>
      <c r="BO7" s="6">
        <v>2843.6132689154711</v>
      </c>
      <c r="BP7" s="6">
        <v>2796.713782393198</v>
      </c>
      <c r="BQ7" s="6">
        <v>2767.7011544026154</v>
      </c>
      <c r="BR7" s="6">
        <v>2734.2955912451835</v>
      </c>
      <c r="BS7" s="6">
        <v>2702.8863004569098</v>
      </c>
      <c r="BT7" s="6">
        <v>2669.8551963928858</v>
      </c>
      <c r="BU7" s="6">
        <v>2641.2613096758405</v>
      </c>
      <c r="BV7" s="6">
        <v>2612.7884282761579</v>
      </c>
      <c r="BW7" s="6">
        <v>2579.711582097606</v>
      </c>
      <c r="BX7" s="6">
        <v>2545.961283685112</v>
      </c>
      <c r="BY7" s="6">
        <v>2525.130564016019</v>
      </c>
      <c r="BZ7" s="6">
        <v>2487.2065001408705</v>
      </c>
      <c r="CA7" s="6">
        <v>2452.2402646883384</v>
      </c>
      <c r="CB7" s="6">
        <v>2409.3309759017648</v>
      </c>
      <c r="CC7" s="6">
        <v>2369.5212800716104</v>
      </c>
      <c r="CD7" s="6">
        <v>2344.2501247375076</v>
      </c>
    </row>
    <row r="8" spans="1:83" x14ac:dyDescent="0.25">
      <c r="A8" s="2" t="str">
        <f>"Cohabitants non mariés sans enfant"</f>
        <v>Cohabitants non mariés sans enfant</v>
      </c>
      <c r="B8" s="6">
        <v>215</v>
      </c>
      <c r="C8" s="6">
        <v>225</v>
      </c>
      <c r="D8" s="6">
        <v>271</v>
      </c>
      <c r="E8" s="6">
        <v>309</v>
      </c>
      <c r="F8" s="6">
        <v>324</v>
      </c>
      <c r="G8" s="6">
        <v>362</v>
      </c>
      <c r="H8" s="6">
        <v>372</v>
      </c>
      <c r="I8" s="6">
        <v>404</v>
      </c>
      <c r="J8" s="6">
        <v>440</v>
      </c>
      <c r="K8" s="6">
        <v>492</v>
      </c>
      <c r="L8" s="6">
        <v>538</v>
      </c>
      <c r="M8" s="6">
        <v>589</v>
      </c>
      <c r="N8" s="6">
        <v>651</v>
      </c>
      <c r="O8" s="6">
        <v>703</v>
      </c>
      <c r="P8" s="6">
        <v>743</v>
      </c>
      <c r="Q8" s="6">
        <v>858</v>
      </c>
      <c r="R8" s="6">
        <v>897</v>
      </c>
      <c r="S8" s="6">
        <v>943</v>
      </c>
      <c r="T8" s="6">
        <v>990</v>
      </c>
      <c r="U8" s="6">
        <v>990</v>
      </c>
      <c r="V8" s="6">
        <v>1083</v>
      </c>
      <c r="W8" s="6">
        <v>1143</v>
      </c>
      <c r="X8" s="6">
        <v>1085</v>
      </c>
      <c r="Y8" s="6">
        <v>1146</v>
      </c>
      <c r="Z8" s="6">
        <v>1215</v>
      </c>
      <c r="AA8" s="6">
        <v>1232</v>
      </c>
      <c r="AB8" s="6">
        <v>1290</v>
      </c>
      <c r="AC8" s="6">
        <v>1289</v>
      </c>
      <c r="AD8" s="6">
        <v>1326.6239577184062</v>
      </c>
      <c r="AE8" s="6">
        <v>1334.1657258855171</v>
      </c>
      <c r="AF8" s="6">
        <v>1347.1151066206239</v>
      </c>
      <c r="AG8" s="6">
        <v>1352.2587448280278</v>
      </c>
      <c r="AH8" s="6">
        <v>1355.6656345942431</v>
      </c>
      <c r="AI8" s="6">
        <v>1354.4356776279596</v>
      </c>
      <c r="AJ8" s="6">
        <v>1353.3787772166459</v>
      </c>
      <c r="AK8" s="6">
        <v>1365.5230088553312</v>
      </c>
      <c r="AL8" s="6">
        <v>1367.5762112110529</v>
      </c>
      <c r="AM8" s="6">
        <v>1373.24955333609</v>
      </c>
      <c r="AN8" s="6">
        <v>1383.3268240894236</v>
      </c>
      <c r="AO8" s="6">
        <v>1400.1722396685959</v>
      </c>
      <c r="AP8" s="6">
        <v>1409.1922025839713</v>
      </c>
      <c r="AQ8" s="6">
        <v>1419.4238884333545</v>
      </c>
      <c r="AR8" s="6">
        <v>1433.1155644634164</v>
      </c>
      <c r="AS8" s="6">
        <v>1446.9676167209054</v>
      </c>
      <c r="AT8" s="6">
        <v>1456.1519749319095</v>
      </c>
      <c r="AU8" s="6">
        <v>1458.0575684355636</v>
      </c>
      <c r="AV8" s="6">
        <v>1471.7790077661448</v>
      </c>
      <c r="AW8" s="6">
        <v>1476.069797153428</v>
      </c>
      <c r="AX8" s="6">
        <v>1475.0398682386208</v>
      </c>
      <c r="AY8" s="6">
        <v>1475.5532665302965</v>
      </c>
      <c r="AZ8" s="6">
        <v>1476.3807503343758</v>
      </c>
      <c r="BA8" s="6">
        <v>1482.3822951594643</v>
      </c>
      <c r="BB8" s="6">
        <v>1481.3590948902538</v>
      </c>
      <c r="BC8" s="6">
        <v>1482.7819402857519</v>
      </c>
      <c r="BD8" s="6">
        <v>1484.8740945245127</v>
      </c>
      <c r="BE8" s="6">
        <v>1490.498781727305</v>
      </c>
      <c r="BF8" s="6">
        <v>1489.693574266219</v>
      </c>
      <c r="BG8" s="6">
        <v>1489.1864316727924</v>
      </c>
      <c r="BH8" s="6">
        <v>1490.3473049911413</v>
      </c>
      <c r="BI8" s="6">
        <v>1491.7439655922922</v>
      </c>
      <c r="BJ8" s="6">
        <v>1495.8157254449015</v>
      </c>
      <c r="BK8" s="6">
        <v>1497.9812880785537</v>
      </c>
      <c r="BL8" s="6">
        <v>1501.3593721681348</v>
      </c>
      <c r="BM8" s="6">
        <v>1503.1193212855292</v>
      </c>
      <c r="BN8" s="6">
        <v>1508.0752872948008</v>
      </c>
      <c r="BO8" s="6">
        <v>1513.4182944482995</v>
      </c>
      <c r="BP8" s="6">
        <v>1521.0393804848459</v>
      </c>
      <c r="BQ8" s="6">
        <v>1529.6810607501225</v>
      </c>
      <c r="BR8" s="6">
        <v>1538.1656691700477</v>
      </c>
      <c r="BS8" s="6">
        <v>1547.8932082895581</v>
      </c>
      <c r="BT8" s="6">
        <v>1557.9034801904218</v>
      </c>
      <c r="BU8" s="6">
        <v>1566.7156763048927</v>
      </c>
      <c r="BV8" s="6">
        <v>1574.1616149115316</v>
      </c>
      <c r="BW8" s="6">
        <v>1580.2604252015253</v>
      </c>
      <c r="BX8" s="6">
        <v>1587.0110130208318</v>
      </c>
      <c r="BY8" s="6">
        <v>1590.6602338508983</v>
      </c>
      <c r="BZ8" s="6">
        <v>1592.3613617732128</v>
      </c>
      <c r="CA8" s="6">
        <v>1592.2834692724246</v>
      </c>
      <c r="CB8" s="6">
        <v>1589.9179706383666</v>
      </c>
      <c r="CC8" s="6">
        <v>1589.3662579516945</v>
      </c>
      <c r="CD8" s="6">
        <v>1587.6558554510282</v>
      </c>
    </row>
    <row r="9" spans="1:83" x14ac:dyDescent="0.25">
      <c r="A9" s="2" t="str">
        <f>"Cohabitants non mariés avec enfant(s)"</f>
        <v>Cohabitants non mariés avec enfant(s)</v>
      </c>
      <c r="B9" s="6">
        <v>167</v>
      </c>
      <c r="C9" s="6">
        <v>188</v>
      </c>
      <c r="D9" s="6">
        <v>216</v>
      </c>
      <c r="E9" s="6">
        <v>248</v>
      </c>
      <c r="F9" s="6">
        <v>267</v>
      </c>
      <c r="G9" s="6">
        <v>285</v>
      </c>
      <c r="H9" s="6">
        <v>288</v>
      </c>
      <c r="I9" s="6">
        <v>298</v>
      </c>
      <c r="J9" s="6">
        <v>322</v>
      </c>
      <c r="K9" s="6">
        <v>372</v>
      </c>
      <c r="L9" s="6">
        <v>389</v>
      </c>
      <c r="M9" s="6">
        <v>423</v>
      </c>
      <c r="N9" s="6">
        <v>482</v>
      </c>
      <c r="O9" s="6">
        <v>521</v>
      </c>
      <c r="P9" s="6">
        <v>610</v>
      </c>
      <c r="Q9" s="6">
        <v>662</v>
      </c>
      <c r="R9" s="6">
        <v>736</v>
      </c>
      <c r="S9" s="6">
        <v>817</v>
      </c>
      <c r="T9" s="6">
        <v>931</v>
      </c>
      <c r="U9" s="6">
        <v>1021</v>
      </c>
      <c r="V9" s="6">
        <v>1085</v>
      </c>
      <c r="W9" s="6">
        <v>1161</v>
      </c>
      <c r="X9" s="6">
        <v>1243</v>
      </c>
      <c r="Y9" s="6">
        <v>1322</v>
      </c>
      <c r="Z9" s="6">
        <v>1388</v>
      </c>
      <c r="AA9" s="6">
        <v>1473</v>
      </c>
      <c r="AB9" s="6">
        <v>1514</v>
      </c>
      <c r="AC9" s="6">
        <v>1537</v>
      </c>
      <c r="AD9" s="6">
        <v>1570.4743168874425</v>
      </c>
      <c r="AE9" s="6">
        <v>1594.6858734503171</v>
      </c>
      <c r="AF9" s="6">
        <v>1611.455888004185</v>
      </c>
      <c r="AG9" s="6">
        <v>1630.7888048526179</v>
      </c>
      <c r="AH9" s="6">
        <v>1648.2276204051652</v>
      </c>
      <c r="AI9" s="6">
        <v>1659.9242773617893</v>
      </c>
      <c r="AJ9" s="6">
        <v>1664.7624409536311</v>
      </c>
      <c r="AK9" s="6">
        <v>1676.188050937513</v>
      </c>
      <c r="AL9" s="6">
        <v>1679.481910410133</v>
      </c>
      <c r="AM9" s="6">
        <v>1685.5641416547687</v>
      </c>
      <c r="AN9" s="6">
        <v>1687.5348654742711</v>
      </c>
      <c r="AO9" s="6">
        <v>1691.9475492904869</v>
      </c>
      <c r="AP9" s="6">
        <v>1703.7786739798792</v>
      </c>
      <c r="AQ9" s="6">
        <v>1709.7075642824848</v>
      </c>
      <c r="AR9" s="6">
        <v>1721.2043878796051</v>
      </c>
      <c r="AS9" s="6">
        <v>1735.9620897102052</v>
      </c>
      <c r="AT9" s="6">
        <v>1753.4941505723489</v>
      </c>
      <c r="AU9" s="6">
        <v>1766.9635414069626</v>
      </c>
      <c r="AV9" s="6">
        <v>1780.8476780370502</v>
      </c>
      <c r="AW9" s="6">
        <v>1798.3918468024481</v>
      </c>
      <c r="AX9" s="6">
        <v>1810.4513834443837</v>
      </c>
      <c r="AY9" s="6">
        <v>1825.5268894854537</v>
      </c>
      <c r="AZ9" s="6">
        <v>1835.5422516222386</v>
      </c>
      <c r="BA9" s="6">
        <v>1852.8912052293372</v>
      </c>
      <c r="BB9" s="6">
        <v>1864.5638836902317</v>
      </c>
      <c r="BC9" s="6">
        <v>1868.2349603706607</v>
      </c>
      <c r="BD9" s="6">
        <v>1876.0166798923019</v>
      </c>
      <c r="BE9" s="6">
        <v>1884.9139459830956</v>
      </c>
      <c r="BF9" s="6">
        <v>1894.8662837104339</v>
      </c>
      <c r="BG9" s="6">
        <v>1897.7870215742723</v>
      </c>
      <c r="BH9" s="6">
        <v>1901.2816158066203</v>
      </c>
      <c r="BI9" s="6">
        <v>1908.8288811901434</v>
      </c>
      <c r="BJ9" s="6">
        <v>1918.482320002614</v>
      </c>
      <c r="BK9" s="6">
        <v>1925.3713763287305</v>
      </c>
      <c r="BL9" s="6">
        <v>1928.7561733273851</v>
      </c>
      <c r="BM9" s="6">
        <v>1931.6391787663088</v>
      </c>
      <c r="BN9" s="6">
        <v>1940.8187696654622</v>
      </c>
      <c r="BO9" s="6">
        <v>1948.4918797497144</v>
      </c>
      <c r="BP9" s="6">
        <v>1960.5041893675871</v>
      </c>
      <c r="BQ9" s="6">
        <v>1968.2422722761189</v>
      </c>
      <c r="BR9" s="6">
        <v>1975.5641896993507</v>
      </c>
      <c r="BS9" s="6">
        <v>1988.6066994094056</v>
      </c>
      <c r="BT9" s="6">
        <v>2002.4095008763559</v>
      </c>
      <c r="BU9" s="6">
        <v>2017.6779037439369</v>
      </c>
      <c r="BV9" s="6">
        <v>2030.3185690151558</v>
      </c>
      <c r="BW9" s="6">
        <v>2042.5452859981069</v>
      </c>
      <c r="BX9" s="6">
        <v>2058.1046785571198</v>
      </c>
      <c r="BY9" s="6">
        <v>2072.0685553959379</v>
      </c>
      <c r="BZ9" s="6">
        <v>2084.6867020390941</v>
      </c>
      <c r="CA9" s="6">
        <v>2092.9992286369279</v>
      </c>
      <c r="CB9" s="6">
        <v>2100.5373561023798</v>
      </c>
      <c r="CC9" s="6">
        <v>2110.1411740355916</v>
      </c>
      <c r="CD9" s="6">
        <v>2116.7752245087577</v>
      </c>
    </row>
    <row r="10" spans="1:83" x14ac:dyDescent="0.25">
      <c r="A10" s="2" t="str">
        <f>"Familles monoparentales"</f>
        <v>Familles monoparentales</v>
      </c>
      <c r="B10" s="6">
        <v>945</v>
      </c>
      <c r="C10" s="6">
        <v>966</v>
      </c>
      <c r="D10" s="6">
        <v>967</v>
      </c>
      <c r="E10" s="6">
        <v>949</v>
      </c>
      <c r="F10" s="6">
        <v>968</v>
      </c>
      <c r="G10" s="6">
        <v>986</v>
      </c>
      <c r="H10" s="6">
        <v>1016</v>
      </c>
      <c r="I10" s="6">
        <v>1014</v>
      </c>
      <c r="J10" s="6">
        <v>1053</v>
      </c>
      <c r="K10" s="6">
        <v>1051</v>
      </c>
      <c r="L10" s="6">
        <v>1086</v>
      </c>
      <c r="M10" s="6">
        <v>1119</v>
      </c>
      <c r="N10" s="6">
        <v>1134</v>
      </c>
      <c r="O10" s="6">
        <v>1199</v>
      </c>
      <c r="P10" s="6">
        <v>1196</v>
      </c>
      <c r="Q10" s="6">
        <v>1230</v>
      </c>
      <c r="R10" s="6">
        <v>1290</v>
      </c>
      <c r="S10" s="6">
        <v>1300</v>
      </c>
      <c r="T10" s="6">
        <v>1327</v>
      </c>
      <c r="U10" s="6">
        <v>1386</v>
      </c>
      <c r="V10" s="6">
        <v>1407</v>
      </c>
      <c r="W10" s="6">
        <v>1445</v>
      </c>
      <c r="X10" s="6">
        <v>1476</v>
      </c>
      <c r="Y10" s="6">
        <v>1441</v>
      </c>
      <c r="Z10" s="6">
        <v>1430</v>
      </c>
      <c r="AA10" s="6">
        <v>1466</v>
      </c>
      <c r="AB10" s="6">
        <v>1482</v>
      </c>
      <c r="AC10" s="6">
        <v>1542</v>
      </c>
      <c r="AD10" s="6">
        <v>1501.8302359379691</v>
      </c>
      <c r="AE10" s="6">
        <v>1506.4691290204696</v>
      </c>
      <c r="AF10" s="6">
        <v>1509.588255749095</v>
      </c>
      <c r="AG10" s="6">
        <v>1515.9767423585859</v>
      </c>
      <c r="AH10" s="6">
        <v>1519.9984684919641</v>
      </c>
      <c r="AI10" s="6">
        <v>1528.6481688919307</v>
      </c>
      <c r="AJ10" s="6">
        <v>1531.0771179015962</v>
      </c>
      <c r="AK10" s="6">
        <v>1533.9724608129522</v>
      </c>
      <c r="AL10" s="6">
        <v>1538.4561907590378</v>
      </c>
      <c r="AM10" s="6">
        <v>1542.000203431056</v>
      </c>
      <c r="AN10" s="6">
        <v>1549.9258835404974</v>
      </c>
      <c r="AO10" s="6">
        <v>1555.3375124160912</v>
      </c>
      <c r="AP10" s="6">
        <v>1557.107184842283</v>
      </c>
      <c r="AQ10" s="6">
        <v>1560.9115777647057</v>
      </c>
      <c r="AR10" s="6">
        <v>1566.8940800350342</v>
      </c>
      <c r="AS10" s="6">
        <v>1572.9101725887103</v>
      </c>
      <c r="AT10" s="6">
        <v>1576.2591392411989</v>
      </c>
      <c r="AU10" s="6">
        <v>1581.3252604608199</v>
      </c>
      <c r="AV10" s="6">
        <v>1583.1299207549068</v>
      </c>
      <c r="AW10" s="6">
        <v>1586.6161532918823</v>
      </c>
      <c r="AX10" s="6">
        <v>1587.132210089786</v>
      </c>
      <c r="AY10" s="6">
        <v>1585.8950347904986</v>
      </c>
      <c r="AZ10" s="6">
        <v>1589.5778780476255</v>
      </c>
      <c r="BA10" s="6">
        <v>1589.2824591822532</v>
      </c>
      <c r="BB10" s="6">
        <v>1588.3139427556225</v>
      </c>
      <c r="BC10" s="6">
        <v>1588.3706791312511</v>
      </c>
      <c r="BD10" s="6">
        <v>1591.0871486442779</v>
      </c>
      <c r="BE10" s="6">
        <v>1592.1936353669626</v>
      </c>
      <c r="BF10" s="6">
        <v>1592.2783470677596</v>
      </c>
      <c r="BG10" s="6">
        <v>1595.9399521339028</v>
      </c>
      <c r="BH10" s="6">
        <v>1600.160890805802</v>
      </c>
      <c r="BI10" s="6">
        <v>1603.3626955024397</v>
      </c>
      <c r="BJ10" s="6">
        <v>1605.1679310690515</v>
      </c>
      <c r="BK10" s="6">
        <v>1607.2603042299211</v>
      </c>
      <c r="BL10" s="6">
        <v>1610.4949896728754</v>
      </c>
      <c r="BM10" s="6">
        <v>1611.9167303973302</v>
      </c>
      <c r="BN10" s="6">
        <v>1615.3432413881951</v>
      </c>
      <c r="BO10" s="6">
        <v>1618.739556290782</v>
      </c>
      <c r="BP10" s="6">
        <v>1622.6315106243117</v>
      </c>
      <c r="BQ10" s="6">
        <v>1626.7164316305111</v>
      </c>
      <c r="BR10" s="6">
        <v>1630.6806605441348</v>
      </c>
      <c r="BS10" s="6">
        <v>1634.4643073913853</v>
      </c>
      <c r="BT10" s="6">
        <v>1641.0901416545416</v>
      </c>
      <c r="BU10" s="6">
        <v>1644.2934266854049</v>
      </c>
      <c r="BV10" s="6">
        <v>1647.2631043775793</v>
      </c>
      <c r="BW10" s="6">
        <v>1648.5017321455912</v>
      </c>
      <c r="BX10" s="6">
        <v>1651.7340108678593</v>
      </c>
      <c r="BY10" s="6">
        <v>1653.3494471261395</v>
      </c>
      <c r="BZ10" s="6">
        <v>1659.0561310631679</v>
      </c>
      <c r="CA10" s="6">
        <v>1659.1885840678135</v>
      </c>
      <c r="CB10" s="6">
        <v>1657.3027389381241</v>
      </c>
      <c r="CC10" s="6">
        <v>1661.0633302079652</v>
      </c>
      <c r="CD10" s="6">
        <v>1662.9474320526979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259</v>
      </c>
      <c r="C11" s="8">
        <v>259</v>
      </c>
      <c r="D11" s="8">
        <v>263</v>
      </c>
      <c r="E11" s="8">
        <v>257</v>
      </c>
      <c r="F11" s="8">
        <v>254</v>
      </c>
      <c r="G11" s="8">
        <v>238</v>
      </c>
      <c r="H11" s="8">
        <v>234</v>
      </c>
      <c r="I11" s="8">
        <v>241</v>
      </c>
      <c r="J11" s="8">
        <v>241</v>
      </c>
      <c r="K11" s="8">
        <v>249</v>
      </c>
      <c r="L11" s="8">
        <v>237</v>
      </c>
      <c r="M11" s="8">
        <v>240</v>
      </c>
      <c r="N11" s="8">
        <v>249</v>
      </c>
      <c r="O11" s="8">
        <v>235</v>
      </c>
      <c r="P11" s="8">
        <v>243</v>
      </c>
      <c r="Q11" s="8">
        <v>239</v>
      </c>
      <c r="R11" s="8">
        <v>254</v>
      </c>
      <c r="S11" s="8">
        <v>250</v>
      </c>
      <c r="T11" s="8">
        <v>265</v>
      </c>
      <c r="U11" s="8">
        <v>271</v>
      </c>
      <c r="V11" s="8">
        <v>257</v>
      </c>
      <c r="W11" s="8">
        <v>279</v>
      </c>
      <c r="X11" s="8">
        <v>288</v>
      </c>
      <c r="Y11" s="8">
        <v>280</v>
      </c>
      <c r="Z11" s="8">
        <v>293</v>
      </c>
      <c r="AA11" s="8">
        <v>300</v>
      </c>
      <c r="AB11" s="8">
        <v>292</v>
      </c>
      <c r="AC11" s="8">
        <v>308</v>
      </c>
      <c r="AD11" s="8">
        <v>317.41588219473482</v>
      </c>
      <c r="AE11" s="8">
        <v>317.68028351555802</v>
      </c>
      <c r="AF11" s="8">
        <v>316.81499743416282</v>
      </c>
      <c r="AG11" s="8">
        <v>315.97847176582854</v>
      </c>
      <c r="AH11" s="8">
        <v>314.47073344890498</v>
      </c>
      <c r="AI11" s="8">
        <v>313.32906135542135</v>
      </c>
      <c r="AJ11" s="8">
        <v>312.48398768904582</v>
      </c>
      <c r="AK11" s="8">
        <v>311.83137408638333</v>
      </c>
      <c r="AL11" s="8">
        <v>311.50601320223376</v>
      </c>
      <c r="AM11" s="8">
        <v>311.77069990314158</v>
      </c>
      <c r="AN11" s="8">
        <v>312.07937932179834</v>
      </c>
      <c r="AO11" s="8">
        <v>313.37782258168812</v>
      </c>
      <c r="AP11" s="8">
        <v>313.34231667379362</v>
      </c>
      <c r="AQ11" s="8">
        <v>314.03122133157405</v>
      </c>
      <c r="AR11" s="8">
        <v>315.28264128517731</v>
      </c>
      <c r="AS11" s="8">
        <v>317.22885499422148</v>
      </c>
      <c r="AT11" s="8">
        <v>318.56640316615102</v>
      </c>
      <c r="AU11" s="8">
        <v>319.69401196256626</v>
      </c>
      <c r="AV11" s="8">
        <v>320.33636969744066</v>
      </c>
      <c r="AW11" s="8">
        <v>321.28924117398157</v>
      </c>
      <c r="AX11" s="8">
        <v>321.64702619547893</v>
      </c>
      <c r="AY11" s="8">
        <v>321.51608172319578</v>
      </c>
      <c r="AZ11" s="8">
        <v>322.49687784513975</v>
      </c>
      <c r="BA11" s="8">
        <v>322.84692208760367</v>
      </c>
      <c r="BB11" s="8">
        <v>323.36461057476902</v>
      </c>
      <c r="BC11" s="8">
        <v>323.47461254283962</v>
      </c>
      <c r="BD11" s="8">
        <v>323.44187333198551</v>
      </c>
      <c r="BE11" s="8">
        <v>323.6952326796968</v>
      </c>
      <c r="BF11" s="8">
        <v>323.24650462918106</v>
      </c>
      <c r="BG11" s="8">
        <v>322.15253315938048</v>
      </c>
      <c r="BH11" s="8">
        <v>320.19274490293515</v>
      </c>
      <c r="BI11" s="8">
        <v>318.72105347355506</v>
      </c>
      <c r="BJ11" s="8">
        <v>318.02263343040528</v>
      </c>
      <c r="BK11" s="8">
        <v>316.98438334987202</v>
      </c>
      <c r="BL11" s="8">
        <v>316.07300911890189</v>
      </c>
      <c r="BM11" s="8">
        <v>315.61387307538132</v>
      </c>
      <c r="BN11" s="8">
        <v>314.6920380783427</v>
      </c>
      <c r="BO11" s="8">
        <v>314.65033046233674</v>
      </c>
      <c r="BP11" s="8">
        <v>314.5527733026974</v>
      </c>
      <c r="BQ11" s="8">
        <v>315.09706857785659</v>
      </c>
      <c r="BR11" s="8">
        <v>315.97085533482579</v>
      </c>
      <c r="BS11" s="8">
        <v>317.94951160359591</v>
      </c>
      <c r="BT11" s="8">
        <v>319.71795111083566</v>
      </c>
      <c r="BU11" s="8">
        <v>321.68661387343826</v>
      </c>
      <c r="BV11" s="8">
        <v>324.29453617770491</v>
      </c>
      <c r="BW11" s="8">
        <v>325.44673232738018</v>
      </c>
      <c r="BX11" s="8">
        <v>326.53001057681428</v>
      </c>
      <c r="BY11" s="8">
        <v>327.55201532852595</v>
      </c>
      <c r="BZ11" s="8">
        <v>328.27747452655831</v>
      </c>
      <c r="CA11" s="8">
        <v>328.36276532806875</v>
      </c>
      <c r="CB11" s="8">
        <v>328.68844211452176</v>
      </c>
      <c r="CC11" s="8">
        <v>328.90263654044918</v>
      </c>
      <c r="CD11" s="8">
        <v>329.24966817579229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763C-5FFF-42AF-B156-13B8816E9729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21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7636</v>
      </c>
      <c r="C5" s="6">
        <v>7785</v>
      </c>
      <c r="D5" s="6">
        <v>7989</v>
      </c>
      <c r="E5" s="6">
        <v>8195</v>
      </c>
      <c r="F5" s="6">
        <v>8433</v>
      </c>
      <c r="G5" s="6">
        <v>8701</v>
      </c>
      <c r="H5" s="6">
        <v>8836</v>
      </c>
      <c r="I5" s="6">
        <v>9024</v>
      </c>
      <c r="J5" s="6">
        <v>9361</v>
      </c>
      <c r="K5" s="6">
        <v>9615</v>
      </c>
      <c r="L5" s="6">
        <v>9863</v>
      </c>
      <c r="M5" s="6">
        <v>10090</v>
      </c>
      <c r="N5" s="6">
        <v>10298</v>
      </c>
      <c r="O5" s="6">
        <v>10703</v>
      </c>
      <c r="P5" s="6">
        <v>10895</v>
      </c>
      <c r="Q5" s="6">
        <v>11087</v>
      </c>
      <c r="R5" s="6">
        <v>11330</v>
      </c>
      <c r="S5" s="6">
        <v>11512</v>
      </c>
      <c r="T5" s="6">
        <v>11733</v>
      </c>
      <c r="U5" s="6">
        <v>12003</v>
      </c>
      <c r="V5" s="6">
        <v>12164</v>
      </c>
      <c r="W5" s="6">
        <v>12352</v>
      </c>
      <c r="X5" s="6">
        <v>12554</v>
      </c>
      <c r="Y5" s="6">
        <v>12780</v>
      </c>
      <c r="Z5" s="6">
        <v>13057</v>
      </c>
      <c r="AA5" s="6">
        <v>13183</v>
      </c>
      <c r="AB5" s="6">
        <v>13407</v>
      </c>
      <c r="AC5" s="6">
        <v>13960</v>
      </c>
      <c r="AD5" s="6">
        <v>14005.96633274918</v>
      </c>
      <c r="AE5" s="6">
        <v>14177.99841753842</v>
      </c>
      <c r="AF5" s="6">
        <v>14344.254096647343</v>
      </c>
      <c r="AG5" s="6">
        <v>14490.643077444554</v>
      </c>
      <c r="AH5" s="6">
        <v>14659.839630389553</v>
      </c>
      <c r="AI5" s="6">
        <v>14905.677323321146</v>
      </c>
      <c r="AJ5" s="6">
        <v>15051.295272323969</v>
      </c>
      <c r="AK5" s="6">
        <v>15235.372009155741</v>
      </c>
      <c r="AL5" s="6">
        <v>15356.877270275398</v>
      </c>
      <c r="AM5" s="6">
        <v>15509.292655649257</v>
      </c>
      <c r="AN5" s="6">
        <v>15731.412833711045</v>
      </c>
      <c r="AO5" s="6">
        <v>15835.596208445126</v>
      </c>
      <c r="AP5" s="6">
        <v>16001.170652503513</v>
      </c>
      <c r="AQ5" s="6">
        <v>16199.897900738739</v>
      </c>
      <c r="AR5" s="6">
        <v>16357.608885352587</v>
      </c>
      <c r="AS5" s="6">
        <v>16533.048592302599</v>
      </c>
      <c r="AT5" s="6">
        <v>16650.027092704098</v>
      </c>
      <c r="AU5" s="6">
        <v>16808.002462686516</v>
      </c>
      <c r="AV5" s="6">
        <v>16988.339186244426</v>
      </c>
      <c r="AW5" s="6">
        <v>17090.897467545285</v>
      </c>
      <c r="AX5" s="6">
        <v>17187.679616244997</v>
      </c>
      <c r="AY5" s="6">
        <v>17286.425671738136</v>
      </c>
      <c r="AZ5" s="6">
        <v>17370.688435484342</v>
      </c>
      <c r="BA5" s="6">
        <v>17457.977508409625</v>
      </c>
      <c r="BB5" s="6">
        <v>17473.603632150087</v>
      </c>
      <c r="BC5" s="6">
        <v>17483.560716798489</v>
      </c>
      <c r="BD5" s="6">
        <v>17563.234836977615</v>
      </c>
      <c r="BE5" s="6">
        <v>17594.68070770699</v>
      </c>
      <c r="BF5" s="6">
        <v>17677.402795296213</v>
      </c>
      <c r="BG5" s="6">
        <v>17710.445740229217</v>
      </c>
      <c r="BH5" s="6">
        <v>17654.33863025426</v>
      </c>
      <c r="BI5" s="6">
        <v>17689.508566394197</v>
      </c>
      <c r="BJ5" s="6">
        <v>17708.765488687935</v>
      </c>
      <c r="BK5" s="6">
        <v>17761.122864531855</v>
      </c>
      <c r="BL5" s="6">
        <v>17762.512097387436</v>
      </c>
      <c r="BM5" s="6">
        <v>17647.722228033203</v>
      </c>
      <c r="BN5" s="6">
        <v>17614.603020350463</v>
      </c>
      <c r="BO5" s="6">
        <v>17543.951188358333</v>
      </c>
      <c r="BP5" s="6">
        <v>17444.722084807188</v>
      </c>
      <c r="BQ5" s="6">
        <v>17306.991111981522</v>
      </c>
      <c r="BR5" s="6">
        <v>17204.306544811025</v>
      </c>
      <c r="BS5" s="6">
        <v>17119.754009217322</v>
      </c>
      <c r="BT5" s="6">
        <v>17075.785478615959</v>
      </c>
      <c r="BU5" s="6">
        <v>16958.307558232002</v>
      </c>
      <c r="BV5" s="6">
        <v>16894.561437779041</v>
      </c>
      <c r="BW5" s="6">
        <v>16885.032913223324</v>
      </c>
      <c r="BX5" s="6">
        <v>16839.309996336291</v>
      </c>
      <c r="BY5" s="6">
        <v>16873.251214465883</v>
      </c>
      <c r="BZ5" s="6">
        <v>16879.143556770519</v>
      </c>
      <c r="CA5" s="6">
        <v>16930.617032125865</v>
      </c>
      <c r="CB5" s="6">
        <v>16990.150867422552</v>
      </c>
      <c r="CC5" s="6">
        <v>16980.209556294652</v>
      </c>
      <c r="CD5" s="6">
        <v>17001.381700322341</v>
      </c>
    </row>
    <row r="6" spans="1:83" x14ac:dyDescent="0.25">
      <c r="A6" s="2" t="str">
        <f>"Mariés sans enfant"</f>
        <v>Mariés sans enfant</v>
      </c>
      <c r="B6" s="6">
        <v>10194</v>
      </c>
      <c r="C6" s="6">
        <v>10292</v>
      </c>
      <c r="D6" s="6">
        <v>10343</v>
      </c>
      <c r="E6" s="6">
        <v>10396</v>
      </c>
      <c r="F6" s="6">
        <v>10435</v>
      </c>
      <c r="G6" s="6">
        <v>10580</v>
      </c>
      <c r="H6" s="6">
        <v>10630</v>
      </c>
      <c r="I6" s="6">
        <v>10731</v>
      </c>
      <c r="J6" s="6">
        <v>10724</v>
      </c>
      <c r="K6" s="6">
        <v>10741</v>
      </c>
      <c r="L6" s="6">
        <v>10755</v>
      </c>
      <c r="M6" s="6">
        <v>10722</v>
      </c>
      <c r="N6" s="6">
        <v>10740</v>
      </c>
      <c r="O6" s="6">
        <v>10804</v>
      </c>
      <c r="P6" s="6">
        <v>10878</v>
      </c>
      <c r="Q6" s="6">
        <v>10911</v>
      </c>
      <c r="R6" s="6">
        <v>10975</v>
      </c>
      <c r="S6" s="6">
        <v>11023</v>
      </c>
      <c r="T6" s="6">
        <v>11047</v>
      </c>
      <c r="U6" s="6">
        <v>11086</v>
      </c>
      <c r="V6" s="6">
        <v>11119</v>
      </c>
      <c r="W6" s="6">
        <v>11185</v>
      </c>
      <c r="X6" s="6">
        <v>11258</v>
      </c>
      <c r="Y6" s="6">
        <v>11300</v>
      </c>
      <c r="Z6" s="6">
        <v>11368</v>
      </c>
      <c r="AA6" s="6">
        <v>11348</v>
      </c>
      <c r="AB6" s="6">
        <v>11416</v>
      </c>
      <c r="AC6" s="6">
        <v>11446</v>
      </c>
      <c r="AD6" s="6">
        <v>11515.438307961715</v>
      </c>
      <c r="AE6" s="6">
        <v>11582.158487757279</v>
      </c>
      <c r="AF6" s="6">
        <v>11655.287986894889</v>
      </c>
      <c r="AG6" s="6">
        <v>11714.513818296706</v>
      </c>
      <c r="AH6" s="6">
        <v>11764.013864593198</v>
      </c>
      <c r="AI6" s="6">
        <v>11781.869122527438</v>
      </c>
      <c r="AJ6" s="6">
        <v>11825.240762871268</v>
      </c>
      <c r="AK6" s="6">
        <v>11867.769586528055</v>
      </c>
      <c r="AL6" s="6">
        <v>11899.096954519116</v>
      </c>
      <c r="AM6" s="6">
        <v>11923.065017695964</v>
      </c>
      <c r="AN6" s="6">
        <v>11919.671136906734</v>
      </c>
      <c r="AO6" s="6">
        <v>11944.2015062555</v>
      </c>
      <c r="AP6" s="6">
        <v>11946.454927416591</v>
      </c>
      <c r="AQ6" s="6">
        <v>11944.953941993335</v>
      </c>
      <c r="AR6" s="6">
        <v>11936.197564055839</v>
      </c>
      <c r="AS6" s="6">
        <v>11939.189316195443</v>
      </c>
      <c r="AT6" s="6">
        <v>11923.160342292127</v>
      </c>
      <c r="AU6" s="6">
        <v>11891.478992153334</v>
      </c>
      <c r="AV6" s="6">
        <v>11849.980941522912</v>
      </c>
      <c r="AW6" s="6">
        <v>11812.251705802495</v>
      </c>
      <c r="AX6" s="6">
        <v>11782.730286987859</v>
      </c>
      <c r="AY6" s="6">
        <v>11727.977906065313</v>
      </c>
      <c r="AZ6" s="6">
        <v>11669.878810550035</v>
      </c>
      <c r="BA6" s="6">
        <v>11613.356979918772</v>
      </c>
      <c r="BB6" s="6">
        <v>11554.352835632151</v>
      </c>
      <c r="BC6" s="6">
        <v>11520.382242532616</v>
      </c>
      <c r="BD6" s="6">
        <v>11438.066642706177</v>
      </c>
      <c r="BE6" s="6">
        <v>11354.541141296879</v>
      </c>
      <c r="BF6" s="6">
        <v>11289.960230971143</v>
      </c>
      <c r="BG6" s="6">
        <v>11206.365814695273</v>
      </c>
      <c r="BH6" s="6">
        <v>11188.524861259468</v>
      </c>
      <c r="BI6" s="6">
        <v>11086.281923333059</v>
      </c>
      <c r="BJ6" s="6">
        <v>10994.079812419925</v>
      </c>
      <c r="BK6" s="6">
        <v>10921.623354429224</v>
      </c>
      <c r="BL6" s="6">
        <v>10829.601062839411</v>
      </c>
      <c r="BM6" s="6">
        <v>10797.969663033546</v>
      </c>
      <c r="BN6" s="6">
        <v>10688.510630059282</v>
      </c>
      <c r="BO6" s="6">
        <v>10603.208656108731</v>
      </c>
      <c r="BP6" s="6">
        <v>10533.14270371171</v>
      </c>
      <c r="BQ6" s="6">
        <v>10455.135211496567</v>
      </c>
      <c r="BR6" s="6">
        <v>10381.060077510221</v>
      </c>
      <c r="BS6" s="6">
        <v>10301.415296313477</v>
      </c>
      <c r="BT6" s="6">
        <v>10219.235773573973</v>
      </c>
      <c r="BU6" s="6">
        <v>10174.027228113664</v>
      </c>
      <c r="BV6" s="6">
        <v>10102.755500217212</v>
      </c>
      <c r="BW6" s="6">
        <v>10007.281495911848</v>
      </c>
      <c r="BX6" s="6">
        <v>9938.8313614651088</v>
      </c>
      <c r="BY6" s="6">
        <v>9843.4174204309475</v>
      </c>
      <c r="BZ6" s="6">
        <v>9769.9357682162772</v>
      </c>
      <c r="CA6" s="6">
        <v>9682.0330601268925</v>
      </c>
      <c r="CB6" s="6">
        <v>9576.7642679404162</v>
      </c>
      <c r="CC6" s="6">
        <v>9504.4454968527498</v>
      </c>
      <c r="CD6" s="6">
        <v>9412.8030265326524</v>
      </c>
    </row>
    <row r="7" spans="1:83" x14ac:dyDescent="0.25">
      <c r="A7" s="2" t="str">
        <f>"Mariés avec enfant(s)"</f>
        <v>Mariés avec enfant(s)</v>
      </c>
      <c r="B7" s="6">
        <v>16340</v>
      </c>
      <c r="C7" s="6">
        <v>16215</v>
      </c>
      <c r="D7" s="6">
        <v>16142</v>
      </c>
      <c r="E7" s="6">
        <v>16011</v>
      </c>
      <c r="F7" s="6">
        <v>15869</v>
      </c>
      <c r="G7" s="6">
        <v>15651</v>
      </c>
      <c r="H7" s="6">
        <v>15483</v>
      </c>
      <c r="I7" s="6">
        <v>15301</v>
      </c>
      <c r="J7" s="6">
        <v>15081</v>
      </c>
      <c r="K7" s="6">
        <v>14854</v>
      </c>
      <c r="L7" s="6">
        <v>14621</v>
      </c>
      <c r="M7" s="6">
        <v>14369</v>
      </c>
      <c r="N7" s="6">
        <v>14016</v>
      </c>
      <c r="O7" s="6">
        <v>13715</v>
      </c>
      <c r="P7" s="6">
        <v>13438</v>
      </c>
      <c r="Q7" s="6">
        <v>13206</v>
      </c>
      <c r="R7" s="6">
        <v>12952</v>
      </c>
      <c r="S7" s="6">
        <v>12751</v>
      </c>
      <c r="T7" s="6">
        <v>12561</v>
      </c>
      <c r="U7" s="6">
        <v>12315</v>
      </c>
      <c r="V7" s="6">
        <v>12164</v>
      </c>
      <c r="W7" s="6">
        <v>11967</v>
      </c>
      <c r="X7" s="6">
        <v>11710</v>
      </c>
      <c r="Y7" s="6">
        <v>11435</v>
      </c>
      <c r="Z7" s="6">
        <v>11176</v>
      </c>
      <c r="AA7" s="6">
        <v>10942</v>
      </c>
      <c r="AB7" s="6">
        <v>10695</v>
      </c>
      <c r="AC7" s="6">
        <v>10474</v>
      </c>
      <c r="AD7" s="6">
        <v>10403.764958139109</v>
      </c>
      <c r="AE7" s="6">
        <v>10270.106265275379</v>
      </c>
      <c r="AF7" s="6">
        <v>10120.964540815938</v>
      </c>
      <c r="AG7" s="6">
        <v>9998.7403849171096</v>
      </c>
      <c r="AH7" s="6">
        <v>9841.9583089145362</v>
      </c>
      <c r="AI7" s="6">
        <v>9699.4758346666713</v>
      </c>
      <c r="AJ7" s="6">
        <v>9548.3633171300935</v>
      </c>
      <c r="AK7" s="6">
        <v>9390.0985078300055</v>
      </c>
      <c r="AL7" s="6">
        <v>9260.7122822263809</v>
      </c>
      <c r="AM7" s="6">
        <v>9104.1470078534076</v>
      </c>
      <c r="AN7" s="6">
        <v>8963.7614554289357</v>
      </c>
      <c r="AO7" s="6">
        <v>8821.4384476203377</v>
      </c>
      <c r="AP7" s="6">
        <v>8694.2112238761092</v>
      </c>
      <c r="AQ7" s="6">
        <v>8550.2151438195124</v>
      </c>
      <c r="AR7" s="6">
        <v>8425.3416251648796</v>
      </c>
      <c r="AS7" s="6">
        <v>8289.514830730528</v>
      </c>
      <c r="AT7" s="6">
        <v>8181.2872302866872</v>
      </c>
      <c r="AU7" s="6">
        <v>8067.680614949717</v>
      </c>
      <c r="AV7" s="6">
        <v>7951.5636458126628</v>
      </c>
      <c r="AW7" s="6">
        <v>7862.4946259154949</v>
      </c>
      <c r="AX7" s="6">
        <v>7762.3318545394468</v>
      </c>
      <c r="AY7" s="6">
        <v>7674.2671627571199</v>
      </c>
      <c r="AZ7" s="6">
        <v>7577.2251868866897</v>
      </c>
      <c r="BA7" s="6">
        <v>7483.0638046081149</v>
      </c>
      <c r="BB7" s="6">
        <v>7400.0595199545696</v>
      </c>
      <c r="BC7" s="6">
        <v>7305.2481549333934</v>
      </c>
      <c r="BD7" s="6">
        <v>7203.7236556771022</v>
      </c>
      <c r="BE7" s="6">
        <v>7113.611447928366</v>
      </c>
      <c r="BF7" s="6">
        <v>6986.0437044788778</v>
      </c>
      <c r="BG7" s="6">
        <v>6879.3776664254847</v>
      </c>
      <c r="BH7" s="6">
        <v>6757.9250029234563</v>
      </c>
      <c r="BI7" s="6">
        <v>6665.6977008898539</v>
      </c>
      <c r="BJ7" s="6">
        <v>6557.8561161702173</v>
      </c>
      <c r="BK7" s="6">
        <v>6424.4205665658792</v>
      </c>
      <c r="BL7" s="6">
        <v>6316.7175250680984</v>
      </c>
      <c r="BM7" s="6">
        <v>6217.5022797258171</v>
      </c>
      <c r="BN7" s="6">
        <v>6139.1364285638956</v>
      </c>
      <c r="BO7" s="6">
        <v>6055.1256254372092</v>
      </c>
      <c r="BP7" s="6">
        <v>5980.3718033767527</v>
      </c>
      <c r="BQ7" s="6">
        <v>5925.942463095821</v>
      </c>
      <c r="BR7" s="6">
        <v>5862.8316579955817</v>
      </c>
      <c r="BS7" s="6">
        <v>5796.6653954925223</v>
      </c>
      <c r="BT7" s="6">
        <v>5713.5858549234417</v>
      </c>
      <c r="BU7" s="6">
        <v>5642.3144462118453</v>
      </c>
      <c r="BV7" s="6">
        <v>5573.2467631974705</v>
      </c>
      <c r="BW7" s="6">
        <v>5496.4702300058507</v>
      </c>
      <c r="BX7" s="6">
        <v>5425.4563289494927</v>
      </c>
      <c r="BY7" s="6">
        <v>5341.8084118656298</v>
      </c>
      <c r="BZ7" s="6">
        <v>5257.0527440218302</v>
      </c>
      <c r="CA7" s="6">
        <v>5169.1793804097651</v>
      </c>
      <c r="CB7" s="6">
        <v>5079.6946350589242</v>
      </c>
      <c r="CC7" s="6">
        <v>5005.8390151189706</v>
      </c>
      <c r="CD7" s="6">
        <v>4929.2257577080964</v>
      </c>
    </row>
    <row r="8" spans="1:83" x14ac:dyDescent="0.25">
      <c r="A8" s="2" t="str">
        <f>"Cohabitants non mariés sans enfant"</f>
        <v>Cohabitants non mariés sans enfant</v>
      </c>
      <c r="B8" s="6">
        <v>529</v>
      </c>
      <c r="C8" s="6">
        <v>575</v>
      </c>
      <c r="D8" s="6">
        <v>598</v>
      </c>
      <c r="E8" s="6">
        <v>636</v>
      </c>
      <c r="F8" s="6">
        <v>711</v>
      </c>
      <c r="G8" s="6">
        <v>754</v>
      </c>
      <c r="H8" s="6">
        <v>823</v>
      </c>
      <c r="I8" s="6">
        <v>890</v>
      </c>
      <c r="J8" s="6">
        <v>987</v>
      </c>
      <c r="K8" s="6">
        <v>1049</v>
      </c>
      <c r="L8" s="6">
        <v>1122</v>
      </c>
      <c r="M8" s="6">
        <v>1203</v>
      </c>
      <c r="N8" s="6">
        <v>1351</v>
      </c>
      <c r="O8" s="6">
        <v>1467</v>
      </c>
      <c r="P8" s="6">
        <v>1592</v>
      </c>
      <c r="Q8" s="6">
        <v>1693</v>
      </c>
      <c r="R8" s="6">
        <v>1779</v>
      </c>
      <c r="S8" s="6">
        <v>1894</v>
      </c>
      <c r="T8" s="6">
        <v>1933</v>
      </c>
      <c r="U8" s="6">
        <v>2003</v>
      </c>
      <c r="V8" s="6">
        <v>2031</v>
      </c>
      <c r="W8" s="6">
        <v>2104</v>
      </c>
      <c r="X8" s="6">
        <v>2137</v>
      </c>
      <c r="Y8" s="6">
        <v>2183</v>
      </c>
      <c r="Z8" s="6">
        <v>2218</v>
      </c>
      <c r="AA8" s="6">
        <v>2332</v>
      </c>
      <c r="AB8" s="6">
        <v>2366</v>
      </c>
      <c r="AC8" s="6">
        <v>2342</v>
      </c>
      <c r="AD8" s="6">
        <v>2392.1599980105871</v>
      </c>
      <c r="AE8" s="6">
        <v>2394.0508132027385</v>
      </c>
      <c r="AF8" s="6">
        <v>2391.3848937613984</v>
      </c>
      <c r="AG8" s="6">
        <v>2382.1919957124301</v>
      </c>
      <c r="AH8" s="6">
        <v>2386.0725870879915</v>
      </c>
      <c r="AI8" s="6">
        <v>2370.6357843362043</v>
      </c>
      <c r="AJ8" s="6">
        <v>2372.7518352053985</v>
      </c>
      <c r="AK8" s="6">
        <v>2374.9333362402931</v>
      </c>
      <c r="AL8" s="6">
        <v>2377.5744324489397</v>
      </c>
      <c r="AM8" s="6">
        <v>2387.1954331096158</v>
      </c>
      <c r="AN8" s="6">
        <v>2380.3505132662276</v>
      </c>
      <c r="AO8" s="6">
        <v>2395.9172363425055</v>
      </c>
      <c r="AP8" s="6">
        <v>2399.062652036645</v>
      </c>
      <c r="AQ8" s="6">
        <v>2406.7268740292575</v>
      </c>
      <c r="AR8" s="6">
        <v>2407.0469146429282</v>
      </c>
      <c r="AS8" s="6">
        <v>2411.8493842178459</v>
      </c>
      <c r="AT8" s="6">
        <v>2408.8828844602376</v>
      </c>
      <c r="AU8" s="6">
        <v>2404.1230146073667</v>
      </c>
      <c r="AV8" s="6">
        <v>2396.5372850622925</v>
      </c>
      <c r="AW8" s="6">
        <v>2381.024097900483</v>
      </c>
      <c r="AX8" s="6">
        <v>2378.5346843034495</v>
      </c>
      <c r="AY8" s="6">
        <v>2366.7128178349258</v>
      </c>
      <c r="AZ8" s="6">
        <v>2357.3828451251684</v>
      </c>
      <c r="BA8" s="6">
        <v>2347.8760453130326</v>
      </c>
      <c r="BB8" s="6">
        <v>2342.6982934585403</v>
      </c>
      <c r="BC8" s="6">
        <v>2338.3208324358557</v>
      </c>
      <c r="BD8" s="6">
        <v>2331.1013531319368</v>
      </c>
      <c r="BE8" s="6">
        <v>2324.2576276477507</v>
      </c>
      <c r="BF8" s="6">
        <v>2312.9175596711602</v>
      </c>
      <c r="BG8" s="6">
        <v>2303.1539041166006</v>
      </c>
      <c r="BH8" s="6">
        <v>2295.6705843466443</v>
      </c>
      <c r="BI8" s="6">
        <v>2286.6981307762262</v>
      </c>
      <c r="BJ8" s="6">
        <v>2279.3111043035065</v>
      </c>
      <c r="BK8" s="6">
        <v>2270.7990035623416</v>
      </c>
      <c r="BL8" s="6">
        <v>2266.2710154719366</v>
      </c>
      <c r="BM8" s="6">
        <v>2257.812333015233</v>
      </c>
      <c r="BN8" s="6">
        <v>2255.7286200862327</v>
      </c>
      <c r="BO8" s="6">
        <v>2256.0679615470381</v>
      </c>
      <c r="BP8" s="6">
        <v>2256.4639051549511</v>
      </c>
      <c r="BQ8" s="6">
        <v>2257.6551720876496</v>
      </c>
      <c r="BR8" s="6">
        <v>2251.2357163205179</v>
      </c>
      <c r="BS8" s="6">
        <v>2247.4358842591896</v>
      </c>
      <c r="BT8" s="6">
        <v>2240.9254060441158</v>
      </c>
      <c r="BU8" s="6">
        <v>2232.8556390364629</v>
      </c>
      <c r="BV8" s="6">
        <v>2222.9225349997841</v>
      </c>
      <c r="BW8" s="6">
        <v>2212.1575328953691</v>
      </c>
      <c r="BX8" s="6">
        <v>2199.9901110917681</v>
      </c>
      <c r="BY8" s="6">
        <v>2185.7143346427301</v>
      </c>
      <c r="BZ8" s="6">
        <v>2170.8238650140947</v>
      </c>
      <c r="CA8" s="6">
        <v>2155.4199083310796</v>
      </c>
      <c r="CB8" s="6">
        <v>2142.0065081502112</v>
      </c>
      <c r="CC8" s="6">
        <v>2130.8425580638345</v>
      </c>
      <c r="CD8" s="6">
        <v>2119.4386754373727</v>
      </c>
    </row>
    <row r="9" spans="1:83" x14ac:dyDescent="0.25">
      <c r="A9" s="2" t="str">
        <f>"Cohabitants non mariés avec enfant(s)"</f>
        <v>Cohabitants non mariés avec enfant(s)</v>
      </c>
      <c r="B9" s="6">
        <v>389</v>
      </c>
      <c r="C9" s="6">
        <v>441</v>
      </c>
      <c r="D9" s="6">
        <v>442</v>
      </c>
      <c r="E9" s="6">
        <v>472</v>
      </c>
      <c r="F9" s="6">
        <v>489</v>
      </c>
      <c r="G9" s="6">
        <v>515</v>
      </c>
      <c r="H9" s="6">
        <v>567</v>
      </c>
      <c r="I9" s="6">
        <v>616</v>
      </c>
      <c r="J9" s="6">
        <v>687</v>
      </c>
      <c r="K9" s="6">
        <v>763</v>
      </c>
      <c r="L9" s="6">
        <v>870</v>
      </c>
      <c r="M9" s="6">
        <v>962</v>
      </c>
      <c r="N9" s="6">
        <v>1121</v>
      </c>
      <c r="O9" s="6">
        <v>1190</v>
      </c>
      <c r="P9" s="6">
        <v>1338</v>
      </c>
      <c r="Q9" s="6">
        <v>1484</v>
      </c>
      <c r="R9" s="6">
        <v>1654</v>
      </c>
      <c r="S9" s="6">
        <v>1861</v>
      </c>
      <c r="T9" s="6">
        <v>1997</v>
      </c>
      <c r="U9" s="6">
        <v>2170</v>
      </c>
      <c r="V9" s="6">
        <v>2321</v>
      </c>
      <c r="W9" s="6">
        <v>2442</v>
      </c>
      <c r="X9" s="6">
        <v>2528</v>
      </c>
      <c r="Y9" s="6">
        <v>2701</v>
      </c>
      <c r="Z9" s="6">
        <v>2875</v>
      </c>
      <c r="AA9" s="6">
        <v>2944</v>
      </c>
      <c r="AB9" s="6">
        <v>3052</v>
      </c>
      <c r="AC9" s="6">
        <v>3114</v>
      </c>
      <c r="AD9" s="6">
        <v>3126.6314014944228</v>
      </c>
      <c r="AE9" s="6">
        <v>3154.3966697665064</v>
      </c>
      <c r="AF9" s="6">
        <v>3169.0920560147661</v>
      </c>
      <c r="AG9" s="6">
        <v>3192.0657666684056</v>
      </c>
      <c r="AH9" s="6">
        <v>3200.7626952130113</v>
      </c>
      <c r="AI9" s="6">
        <v>3215.0569646993899</v>
      </c>
      <c r="AJ9" s="6">
        <v>3218.3785474159886</v>
      </c>
      <c r="AK9" s="6">
        <v>3216.0778141361088</v>
      </c>
      <c r="AL9" s="6">
        <v>3215.5198181147589</v>
      </c>
      <c r="AM9" s="6">
        <v>3218.4793685230652</v>
      </c>
      <c r="AN9" s="6">
        <v>3205.2355724661547</v>
      </c>
      <c r="AO9" s="6">
        <v>3211.8487573123102</v>
      </c>
      <c r="AP9" s="6">
        <v>3207.7633434734157</v>
      </c>
      <c r="AQ9" s="6">
        <v>3210.7791024745766</v>
      </c>
      <c r="AR9" s="6">
        <v>3218.1496109179066</v>
      </c>
      <c r="AS9" s="6">
        <v>3204.5570043565904</v>
      </c>
      <c r="AT9" s="6">
        <v>3213.6095172455443</v>
      </c>
      <c r="AU9" s="6">
        <v>3212.7795987025543</v>
      </c>
      <c r="AV9" s="6">
        <v>3212.4269121004099</v>
      </c>
      <c r="AW9" s="6">
        <v>3209.6050871742609</v>
      </c>
      <c r="AX9" s="6">
        <v>3202.0932680448486</v>
      </c>
      <c r="AY9" s="6">
        <v>3202.8829546426286</v>
      </c>
      <c r="AZ9" s="6">
        <v>3198.3642977157197</v>
      </c>
      <c r="BA9" s="6">
        <v>3188.828563359792</v>
      </c>
      <c r="BB9" s="6">
        <v>3182.7743259018325</v>
      </c>
      <c r="BC9" s="6">
        <v>3174.4035713704834</v>
      </c>
      <c r="BD9" s="6">
        <v>3169.2642278730486</v>
      </c>
      <c r="BE9" s="6">
        <v>3164.4644840368119</v>
      </c>
      <c r="BF9" s="6">
        <v>3149.4748210167791</v>
      </c>
      <c r="BG9" s="6">
        <v>3142.7191658862885</v>
      </c>
      <c r="BH9" s="6">
        <v>3137.2400244276214</v>
      </c>
      <c r="BI9" s="6">
        <v>3131.4393113717369</v>
      </c>
      <c r="BJ9" s="6">
        <v>3128.1311036882953</v>
      </c>
      <c r="BK9" s="6">
        <v>3116.222571245587</v>
      </c>
      <c r="BL9" s="6">
        <v>3110.3779625174984</v>
      </c>
      <c r="BM9" s="6">
        <v>3104.8382548284694</v>
      </c>
      <c r="BN9" s="6">
        <v>3100.507419027047</v>
      </c>
      <c r="BO9" s="6">
        <v>3102.6675423203105</v>
      </c>
      <c r="BP9" s="6">
        <v>3098.7782882300371</v>
      </c>
      <c r="BQ9" s="6">
        <v>3100.2658992451716</v>
      </c>
      <c r="BR9" s="6">
        <v>3100.1272847981199</v>
      </c>
      <c r="BS9" s="6">
        <v>3099.0786993937245</v>
      </c>
      <c r="BT9" s="6">
        <v>3104.5948324182618</v>
      </c>
      <c r="BU9" s="6">
        <v>3104.4094965613776</v>
      </c>
      <c r="BV9" s="6">
        <v>3106.6965188719732</v>
      </c>
      <c r="BW9" s="6">
        <v>3106.9619724049721</v>
      </c>
      <c r="BX9" s="6">
        <v>3102.7438760145692</v>
      </c>
      <c r="BY9" s="6">
        <v>3099.2444115371691</v>
      </c>
      <c r="BZ9" s="6">
        <v>3094.9599164061519</v>
      </c>
      <c r="CA9" s="6">
        <v>3090.8401758789491</v>
      </c>
      <c r="CB9" s="6">
        <v>3085.5062108736438</v>
      </c>
      <c r="CC9" s="6">
        <v>3078.693021566206</v>
      </c>
      <c r="CD9" s="6">
        <v>3068.0181102956858</v>
      </c>
    </row>
    <row r="10" spans="1:83" x14ac:dyDescent="0.25">
      <c r="A10" s="2" t="str">
        <f>"Familles monoparentales"</f>
        <v>Familles monoparentales</v>
      </c>
      <c r="B10" s="6">
        <v>2189</v>
      </c>
      <c r="C10" s="6">
        <v>2212</v>
      </c>
      <c r="D10" s="6">
        <v>2276</v>
      </c>
      <c r="E10" s="6">
        <v>2310</v>
      </c>
      <c r="F10" s="6">
        <v>2372</v>
      </c>
      <c r="G10" s="6">
        <v>2402</v>
      </c>
      <c r="H10" s="6">
        <v>2516</v>
      </c>
      <c r="I10" s="6">
        <v>2506</v>
      </c>
      <c r="J10" s="6">
        <v>2569</v>
      </c>
      <c r="K10" s="6">
        <v>2612</v>
      </c>
      <c r="L10" s="6">
        <v>2643</v>
      </c>
      <c r="M10" s="6">
        <v>2729</v>
      </c>
      <c r="N10" s="6">
        <v>2785</v>
      </c>
      <c r="O10" s="6">
        <v>2807</v>
      </c>
      <c r="P10" s="6">
        <v>2865</v>
      </c>
      <c r="Q10" s="6">
        <v>2951</v>
      </c>
      <c r="R10" s="6">
        <v>2990</v>
      </c>
      <c r="S10" s="6">
        <v>2931</v>
      </c>
      <c r="T10" s="6">
        <v>3032</v>
      </c>
      <c r="U10" s="6">
        <v>3082</v>
      </c>
      <c r="V10" s="6">
        <v>3089</v>
      </c>
      <c r="W10" s="6">
        <v>3118</v>
      </c>
      <c r="X10" s="6">
        <v>3138</v>
      </c>
      <c r="Y10" s="6">
        <v>3177</v>
      </c>
      <c r="Z10" s="6">
        <v>3141</v>
      </c>
      <c r="AA10" s="6">
        <v>3209</v>
      </c>
      <c r="AB10" s="6">
        <v>3274</v>
      </c>
      <c r="AC10" s="6">
        <v>3346</v>
      </c>
      <c r="AD10" s="6">
        <v>3312.2561203195341</v>
      </c>
      <c r="AE10" s="6">
        <v>3317.1404479431158</v>
      </c>
      <c r="AF10" s="6">
        <v>3320.6457255716437</v>
      </c>
      <c r="AG10" s="6">
        <v>3328.1077650022326</v>
      </c>
      <c r="AH10" s="6">
        <v>3327.5203279212178</v>
      </c>
      <c r="AI10" s="6">
        <v>3339.1737984132878</v>
      </c>
      <c r="AJ10" s="6">
        <v>3335.624698557499</v>
      </c>
      <c r="AK10" s="6">
        <v>3333.7505296163213</v>
      </c>
      <c r="AL10" s="6">
        <v>3335.6532017915074</v>
      </c>
      <c r="AM10" s="6">
        <v>3333.7828456123884</v>
      </c>
      <c r="AN10" s="6">
        <v>3338.8433741513236</v>
      </c>
      <c r="AO10" s="6">
        <v>3334.2949692232651</v>
      </c>
      <c r="AP10" s="6">
        <v>3330.097103591736</v>
      </c>
      <c r="AQ10" s="6">
        <v>3336.0857933213806</v>
      </c>
      <c r="AR10" s="6">
        <v>3335.5490327079215</v>
      </c>
      <c r="AS10" s="6">
        <v>3333.527322387622</v>
      </c>
      <c r="AT10" s="6">
        <v>3331.9131402902258</v>
      </c>
      <c r="AU10" s="6">
        <v>3325.4042742633737</v>
      </c>
      <c r="AV10" s="6">
        <v>3323.0485540849777</v>
      </c>
      <c r="AW10" s="6">
        <v>3318.0420166503259</v>
      </c>
      <c r="AX10" s="6">
        <v>3307.2760754037654</v>
      </c>
      <c r="AY10" s="6">
        <v>3301.4819259981896</v>
      </c>
      <c r="AZ10" s="6">
        <v>3292.4696904166399</v>
      </c>
      <c r="BA10" s="6">
        <v>3284.3126024737103</v>
      </c>
      <c r="BB10" s="6">
        <v>3274.7809207744658</v>
      </c>
      <c r="BC10" s="6">
        <v>3253.8264435507285</v>
      </c>
      <c r="BD10" s="6">
        <v>3246.6280533898098</v>
      </c>
      <c r="BE10" s="6">
        <v>3236.5151635653638</v>
      </c>
      <c r="BF10" s="6">
        <v>3222.3319610877325</v>
      </c>
      <c r="BG10" s="6">
        <v>3213.1395961499079</v>
      </c>
      <c r="BH10" s="6">
        <v>3195.9136478732289</v>
      </c>
      <c r="BI10" s="6">
        <v>3188.688095636714</v>
      </c>
      <c r="BJ10" s="6">
        <v>3176.620071525886</v>
      </c>
      <c r="BK10" s="6">
        <v>3157.3867404030716</v>
      </c>
      <c r="BL10" s="6">
        <v>3142.9018021443189</v>
      </c>
      <c r="BM10" s="6">
        <v>3122.758674534934</v>
      </c>
      <c r="BN10" s="6">
        <v>3110.4912766920252</v>
      </c>
      <c r="BO10" s="6">
        <v>3095.5717827184571</v>
      </c>
      <c r="BP10" s="6">
        <v>3076.2498490784242</v>
      </c>
      <c r="BQ10" s="6">
        <v>3063.4798178263945</v>
      </c>
      <c r="BR10" s="6">
        <v>3047.5459612940172</v>
      </c>
      <c r="BS10" s="6">
        <v>3034.1270752402602</v>
      </c>
      <c r="BT10" s="6">
        <v>3021.4539803895218</v>
      </c>
      <c r="BU10" s="6">
        <v>3004.9778244971649</v>
      </c>
      <c r="BV10" s="6">
        <v>2988.8261194646739</v>
      </c>
      <c r="BW10" s="6">
        <v>2979.3241440137663</v>
      </c>
      <c r="BX10" s="6">
        <v>2963.7094169965658</v>
      </c>
      <c r="BY10" s="6">
        <v>2956.2757065006581</v>
      </c>
      <c r="BZ10" s="6">
        <v>2946.1528098812814</v>
      </c>
      <c r="CA10" s="6">
        <v>2933.3996901953769</v>
      </c>
      <c r="CB10" s="6">
        <v>2925.3265217725784</v>
      </c>
      <c r="CC10" s="6">
        <v>2910.7139576105874</v>
      </c>
      <c r="CD10" s="6">
        <v>2899.5480212975908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503</v>
      </c>
      <c r="C11" s="8">
        <v>499</v>
      </c>
      <c r="D11" s="8">
        <v>508</v>
      </c>
      <c r="E11" s="8">
        <v>487</v>
      </c>
      <c r="F11" s="8">
        <v>491</v>
      </c>
      <c r="G11" s="8">
        <v>504</v>
      </c>
      <c r="H11" s="8">
        <v>495</v>
      </c>
      <c r="I11" s="8">
        <v>477</v>
      </c>
      <c r="J11" s="8">
        <v>462</v>
      </c>
      <c r="K11" s="8">
        <v>454</v>
      </c>
      <c r="L11" s="8">
        <v>449</v>
      </c>
      <c r="M11" s="8">
        <v>459</v>
      </c>
      <c r="N11" s="8">
        <v>465</v>
      </c>
      <c r="O11" s="8">
        <v>472</v>
      </c>
      <c r="P11" s="8">
        <v>491</v>
      </c>
      <c r="Q11" s="8">
        <v>475</v>
      </c>
      <c r="R11" s="8">
        <v>463</v>
      </c>
      <c r="S11" s="8">
        <v>485</v>
      </c>
      <c r="T11" s="8">
        <v>467</v>
      </c>
      <c r="U11" s="8">
        <v>461</v>
      </c>
      <c r="V11" s="8">
        <v>469</v>
      </c>
      <c r="W11" s="8">
        <v>484</v>
      </c>
      <c r="X11" s="8">
        <v>487</v>
      </c>
      <c r="Y11" s="8">
        <v>489</v>
      </c>
      <c r="Z11" s="8">
        <v>483</v>
      </c>
      <c r="AA11" s="8">
        <v>494</v>
      </c>
      <c r="AB11" s="8">
        <v>510</v>
      </c>
      <c r="AC11" s="8">
        <v>508</v>
      </c>
      <c r="AD11" s="8">
        <v>536.67076981619073</v>
      </c>
      <c r="AE11" s="8">
        <v>536.3744562458163</v>
      </c>
      <c r="AF11" s="8">
        <v>534.9645567108837</v>
      </c>
      <c r="AG11" s="8">
        <v>532.12576318177605</v>
      </c>
      <c r="AH11" s="8">
        <v>529.94575700281678</v>
      </c>
      <c r="AI11" s="8">
        <v>527.56479550021322</v>
      </c>
      <c r="AJ11" s="8">
        <v>525.25348997593426</v>
      </c>
      <c r="AK11" s="8">
        <v>524.2304843854206</v>
      </c>
      <c r="AL11" s="8">
        <v>522.77344091795317</v>
      </c>
      <c r="AM11" s="8">
        <v>521.96283330633162</v>
      </c>
      <c r="AN11" s="8">
        <v>520.9760784292331</v>
      </c>
      <c r="AO11" s="8">
        <v>520.04285658696153</v>
      </c>
      <c r="AP11" s="8">
        <v>519.23336033053272</v>
      </c>
      <c r="AQ11" s="8">
        <v>518.07082184053752</v>
      </c>
      <c r="AR11" s="8">
        <v>517.23151465798082</v>
      </c>
      <c r="AS11" s="8">
        <v>516.43584200485498</v>
      </c>
      <c r="AT11" s="8">
        <v>515.72220085871299</v>
      </c>
      <c r="AU11" s="8">
        <v>514.06906318743961</v>
      </c>
      <c r="AV11" s="8">
        <v>512.39870655387756</v>
      </c>
      <c r="AW11" s="8">
        <v>511.22539537943334</v>
      </c>
      <c r="AX11" s="8">
        <v>509.39419789048247</v>
      </c>
      <c r="AY11" s="8">
        <v>508.37384130462476</v>
      </c>
      <c r="AZ11" s="8">
        <v>507.40058553940662</v>
      </c>
      <c r="BA11" s="8">
        <v>506.4314816387589</v>
      </c>
      <c r="BB11" s="8">
        <v>505.47930929857489</v>
      </c>
      <c r="BC11" s="8">
        <v>504.71241058775695</v>
      </c>
      <c r="BD11" s="8">
        <v>503.99928460821411</v>
      </c>
      <c r="BE11" s="8">
        <v>502.80536785228725</v>
      </c>
      <c r="BF11" s="8">
        <v>501.68152122782357</v>
      </c>
      <c r="BG11" s="8">
        <v>500.03299220853825</v>
      </c>
      <c r="BH11" s="8">
        <v>497.57728534965946</v>
      </c>
      <c r="BI11" s="8">
        <v>496.14158897784068</v>
      </c>
      <c r="BJ11" s="8">
        <v>494.66606019656956</v>
      </c>
      <c r="BK11" s="8">
        <v>492.53731602234529</v>
      </c>
      <c r="BL11" s="8">
        <v>491.09179632021494</v>
      </c>
      <c r="BM11" s="8">
        <v>488.18173655630648</v>
      </c>
      <c r="BN11" s="8">
        <v>486.23129902685548</v>
      </c>
      <c r="BO11" s="8">
        <v>483.59253601343482</v>
      </c>
      <c r="BP11" s="8">
        <v>480.83067918326179</v>
      </c>
      <c r="BQ11" s="8">
        <v>478.57719839715315</v>
      </c>
      <c r="BR11" s="8">
        <v>476.65153548685902</v>
      </c>
      <c r="BS11" s="8">
        <v>475.03001161679765</v>
      </c>
      <c r="BT11" s="8">
        <v>473.3397032872769</v>
      </c>
      <c r="BU11" s="8">
        <v>471.46081425375871</v>
      </c>
      <c r="BV11" s="8">
        <v>470.9774301813045</v>
      </c>
      <c r="BW11" s="8">
        <v>469.8057825160115</v>
      </c>
      <c r="BX11" s="8">
        <v>467.87267222801779</v>
      </c>
      <c r="BY11" s="8">
        <v>466.53661292293452</v>
      </c>
      <c r="BZ11" s="8">
        <v>464.54476415625578</v>
      </c>
      <c r="CA11" s="8">
        <v>463.08878232328891</v>
      </c>
      <c r="CB11" s="8">
        <v>461.26324890165927</v>
      </c>
      <c r="CC11" s="8">
        <v>459.51989893107418</v>
      </c>
      <c r="CD11" s="8">
        <v>458.22992800538998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20BC-4B71-443B-B731-5D62BBD49AF3}">
  <dimension ref="A1:CE12"/>
  <sheetViews>
    <sheetView workbookViewId="0"/>
  </sheetViews>
  <sheetFormatPr defaultRowHeight="15" x14ac:dyDescent="0.25"/>
  <cols>
    <col min="1" max="1" width="50.7109375" customWidth="1"/>
    <col min="2" max="82" width="7" bestFit="1" customWidth="1"/>
  </cols>
  <sheetData>
    <row r="1" spans="1:83" x14ac:dyDescent="0.25">
      <c r="A1" s="1" t="s">
        <v>4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246263</v>
      </c>
      <c r="C5" s="6">
        <v>242368</v>
      </c>
      <c r="D5" s="6">
        <v>243432</v>
      </c>
      <c r="E5" s="6">
        <v>238869</v>
      </c>
      <c r="F5" s="6">
        <v>236871</v>
      </c>
      <c r="G5" s="6">
        <v>235983</v>
      </c>
      <c r="H5" s="6">
        <v>236874</v>
      </c>
      <c r="I5" s="6">
        <v>237930</v>
      </c>
      <c r="J5" s="6">
        <v>237970</v>
      </c>
      <c r="K5" s="6">
        <v>237212</v>
      </c>
      <c r="L5" s="6">
        <v>237878</v>
      </c>
      <c r="M5" s="6">
        <v>241994</v>
      </c>
      <c r="N5" s="6">
        <v>244771</v>
      </c>
      <c r="O5" s="6">
        <v>245662</v>
      </c>
      <c r="P5" s="6">
        <v>245482</v>
      </c>
      <c r="Q5" s="6">
        <v>246624</v>
      </c>
      <c r="R5" s="6">
        <v>247689</v>
      </c>
      <c r="S5" s="6">
        <v>250976</v>
      </c>
      <c r="T5" s="6">
        <v>251731</v>
      </c>
      <c r="U5" s="6">
        <v>254173</v>
      </c>
      <c r="V5" s="6">
        <v>256463</v>
      </c>
      <c r="W5" s="6">
        <v>258055</v>
      </c>
      <c r="X5" s="6">
        <v>257130</v>
      </c>
      <c r="Y5" s="6">
        <v>252668</v>
      </c>
      <c r="Z5" s="6">
        <v>252404</v>
      </c>
      <c r="AA5" s="6">
        <v>251574</v>
      </c>
      <c r="AB5" s="6">
        <v>250765</v>
      </c>
      <c r="AC5" s="6">
        <v>253629</v>
      </c>
      <c r="AD5" s="6">
        <v>253777.03737950319</v>
      </c>
      <c r="AE5" s="6">
        <v>254532.2075125759</v>
      </c>
      <c r="AF5" s="6">
        <v>255352.02084488294</v>
      </c>
      <c r="AG5" s="6">
        <v>255900.69866875705</v>
      </c>
      <c r="AH5" s="6">
        <v>256264.75398350362</v>
      </c>
      <c r="AI5" s="6">
        <v>256380.80040950605</v>
      </c>
      <c r="AJ5" s="6">
        <v>256402.43905234121</v>
      </c>
      <c r="AK5" s="6">
        <v>256357.61773736277</v>
      </c>
      <c r="AL5" s="6">
        <v>256189.29564409173</v>
      </c>
      <c r="AM5" s="6">
        <v>256116.34025763528</v>
      </c>
      <c r="AN5" s="6">
        <v>256175.92747419325</v>
      </c>
      <c r="AO5" s="6">
        <v>256375.79196866258</v>
      </c>
      <c r="AP5" s="6">
        <v>256669.59957163673</v>
      </c>
      <c r="AQ5" s="6">
        <v>257053.15584493839</v>
      </c>
      <c r="AR5" s="6">
        <v>257547.46902410639</v>
      </c>
      <c r="AS5" s="6">
        <v>258076.89417445977</v>
      </c>
      <c r="AT5" s="6">
        <v>258642.14025918048</v>
      </c>
      <c r="AU5" s="6">
        <v>259278.22917192039</v>
      </c>
      <c r="AV5" s="6">
        <v>259597.28377531574</v>
      </c>
      <c r="AW5" s="6">
        <v>259886.3611165575</v>
      </c>
      <c r="AX5" s="6">
        <v>260010.29435499225</v>
      </c>
      <c r="AY5" s="6">
        <v>260113.05922245822</v>
      </c>
      <c r="AZ5" s="6">
        <v>260066.3023056986</v>
      </c>
      <c r="BA5" s="6">
        <v>259888.33857414944</v>
      </c>
      <c r="BB5" s="6">
        <v>259670.82652995893</v>
      </c>
      <c r="BC5" s="6">
        <v>259752.75739295181</v>
      </c>
      <c r="BD5" s="6">
        <v>259879.26230750495</v>
      </c>
      <c r="BE5" s="6">
        <v>259977.74658433461</v>
      </c>
      <c r="BF5" s="6">
        <v>259999.70959986752</v>
      </c>
      <c r="BG5" s="6">
        <v>259930.31583818694</v>
      </c>
      <c r="BH5" s="6">
        <v>259837.64926631667</v>
      </c>
      <c r="BI5" s="6">
        <v>259748.8906087495</v>
      </c>
      <c r="BJ5" s="6">
        <v>259615.74997101782</v>
      </c>
      <c r="BK5" s="6">
        <v>259430.12682733586</v>
      </c>
      <c r="BL5" s="6">
        <v>259178.29494113554</v>
      </c>
      <c r="BM5" s="6">
        <v>258860.32314144782</v>
      </c>
      <c r="BN5" s="6">
        <v>258497.3389631577</v>
      </c>
      <c r="BO5" s="6">
        <v>258062.37598889624</v>
      </c>
      <c r="BP5" s="6">
        <v>257680.53033094748</v>
      </c>
      <c r="BQ5" s="6">
        <v>257284.31830839161</v>
      </c>
      <c r="BR5" s="6">
        <v>256853.81030097825</v>
      </c>
      <c r="BS5" s="6">
        <v>256436.72779316324</v>
      </c>
      <c r="BT5" s="6">
        <v>256024.79066122544</v>
      </c>
      <c r="BU5" s="6">
        <v>255624.27139232968</v>
      </c>
      <c r="BV5" s="6">
        <v>255214.30080762744</v>
      </c>
      <c r="BW5" s="6">
        <v>254810.95281309471</v>
      </c>
      <c r="BX5" s="6">
        <v>254492.58954859604</v>
      </c>
      <c r="BY5" s="6">
        <v>254188.51222297372</v>
      </c>
      <c r="BZ5" s="6">
        <v>253891.842226835</v>
      </c>
      <c r="CA5" s="6">
        <v>253634.47515260754</v>
      </c>
      <c r="CB5" s="6">
        <v>253345.69449367106</v>
      </c>
      <c r="CC5" s="6">
        <v>253216.32664629174</v>
      </c>
      <c r="CD5" s="6">
        <v>253060.46290059993</v>
      </c>
    </row>
    <row r="6" spans="1:83" x14ac:dyDescent="0.25">
      <c r="A6" s="2" t="str">
        <f>"Mariés sans enfant"</f>
        <v>Mariés sans enfant</v>
      </c>
      <c r="B6" s="6">
        <v>75989</v>
      </c>
      <c r="C6" s="6">
        <v>75046</v>
      </c>
      <c r="D6" s="6">
        <v>74417</v>
      </c>
      <c r="E6" s="6">
        <v>74416</v>
      </c>
      <c r="F6" s="6">
        <v>74317</v>
      </c>
      <c r="G6" s="6">
        <v>72847</v>
      </c>
      <c r="H6" s="6">
        <v>72071</v>
      </c>
      <c r="I6" s="6">
        <v>70893</v>
      </c>
      <c r="J6" s="6">
        <v>69516</v>
      </c>
      <c r="K6" s="6">
        <v>68579</v>
      </c>
      <c r="L6" s="6">
        <v>67903</v>
      </c>
      <c r="M6" s="6">
        <v>66859</v>
      </c>
      <c r="N6" s="6">
        <v>66376</v>
      </c>
      <c r="O6" s="6">
        <v>65926</v>
      </c>
      <c r="P6" s="6">
        <v>65300</v>
      </c>
      <c r="Q6" s="6">
        <v>64828</v>
      </c>
      <c r="R6" s="6">
        <v>64029</v>
      </c>
      <c r="S6" s="6">
        <v>63523</v>
      </c>
      <c r="T6" s="6">
        <v>63515</v>
      </c>
      <c r="U6" s="6">
        <v>62709</v>
      </c>
      <c r="V6" s="6">
        <v>61907</v>
      </c>
      <c r="W6" s="6">
        <v>60646</v>
      </c>
      <c r="X6" s="6">
        <v>59587</v>
      </c>
      <c r="Y6" s="6">
        <v>58001</v>
      </c>
      <c r="Z6" s="6">
        <v>56694</v>
      </c>
      <c r="AA6" s="6">
        <v>56041</v>
      </c>
      <c r="AB6" s="6">
        <v>54656</v>
      </c>
      <c r="AC6" s="6">
        <v>53855</v>
      </c>
      <c r="AD6" s="6">
        <v>52629.985914568468</v>
      </c>
      <c r="AE6" s="6">
        <v>51992.843283182578</v>
      </c>
      <c r="AF6" s="6">
        <v>51397.138854976467</v>
      </c>
      <c r="AG6" s="6">
        <v>50817.659168011996</v>
      </c>
      <c r="AH6" s="6">
        <v>50184.361645334757</v>
      </c>
      <c r="AI6" s="6">
        <v>49564.087750423372</v>
      </c>
      <c r="AJ6" s="6">
        <v>48951.971571295755</v>
      </c>
      <c r="AK6" s="6">
        <v>48349.51058549108</v>
      </c>
      <c r="AL6" s="6">
        <v>47759.269603548593</v>
      </c>
      <c r="AM6" s="6">
        <v>47159.763438869435</v>
      </c>
      <c r="AN6" s="6">
        <v>46614.682830445206</v>
      </c>
      <c r="AO6" s="6">
        <v>46102.405406102727</v>
      </c>
      <c r="AP6" s="6">
        <v>45624.459068830161</v>
      </c>
      <c r="AQ6" s="6">
        <v>45179.705569312253</v>
      </c>
      <c r="AR6" s="6">
        <v>44720.669252826337</v>
      </c>
      <c r="AS6" s="6">
        <v>44306.879870537625</v>
      </c>
      <c r="AT6" s="6">
        <v>43913.4882192933</v>
      </c>
      <c r="AU6" s="6">
        <v>43550.700900089403</v>
      </c>
      <c r="AV6" s="6">
        <v>43186.320024226967</v>
      </c>
      <c r="AW6" s="6">
        <v>42817.052594280904</v>
      </c>
      <c r="AX6" s="6">
        <v>42455.82087300322</v>
      </c>
      <c r="AY6" s="6">
        <v>42114.074163769481</v>
      </c>
      <c r="AZ6" s="6">
        <v>41759.698112866114</v>
      </c>
      <c r="BA6" s="6">
        <v>41415.775512600347</v>
      </c>
      <c r="BB6" s="6">
        <v>41075.368270704748</v>
      </c>
      <c r="BC6" s="6">
        <v>40727.47624036928</v>
      </c>
      <c r="BD6" s="6">
        <v>40381.45543047291</v>
      </c>
      <c r="BE6" s="6">
        <v>40037.317260868978</v>
      </c>
      <c r="BF6" s="6">
        <v>39718.366147865469</v>
      </c>
      <c r="BG6" s="6">
        <v>39437.143390164296</v>
      </c>
      <c r="BH6" s="6">
        <v>39137.422307442961</v>
      </c>
      <c r="BI6" s="6">
        <v>38824.458081547607</v>
      </c>
      <c r="BJ6" s="6">
        <v>38520.850064519895</v>
      </c>
      <c r="BK6" s="6">
        <v>38269.9802609732</v>
      </c>
      <c r="BL6" s="6">
        <v>38050.135583874588</v>
      </c>
      <c r="BM6" s="6">
        <v>37811.719702840463</v>
      </c>
      <c r="BN6" s="6">
        <v>37562.163271070822</v>
      </c>
      <c r="BO6" s="6">
        <v>37342.879711345886</v>
      </c>
      <c r="BP6" s="6">
        <v>37112.138343382459</v>
      </c>
      <c r="BQ6" s="6">
        <v>36887.333649144464</v>
      </c>
      <c r="BR6" s="6">
        <v>36642.912791186776</v>
      </c>
      <c r="BS6" s="6">
        <v>36415.085340900783</v>
      </c>
      <c r="BT6" s="6">
        <v>36180.405739479073</v>
      </c>
      <c r="BU6" s="6">
        <v>35970.122357294997</v>
      </c>
      <c r="BV6" s="6">
        <v>35761.217677241155</v>
      </c>
      <c r="BW6" s="6">
        <v>35549.431112984799</v>
      </c>
      <c r="BX6" s="6">
        <v>35339.012181728809</v>
      </c>
      <c r="BY6" s="6">
        <v>35128.272343094824</v>
      </c>
      <c r="BZ6" s="6">
        <v>34942.214265108152</v>
      </c>
      <c r="CA6" s="6">
        <v>34759.919805974234</v>
      </c>
      <c r="CB6" s="6">
        <v>34584.899206864902</v>
      </c>
      <c r="CC6" s="6">
        <v>34399.778472898601</v>
      </c>
      <c r="CD6" s="6">
        <v>34225.748086135871</v>
      </c>
    </row>
    <row r="7" spans="1:83" x14ac:dyDescent="0.25">
      <c r="A7" s="2" t="str">
        <f>"Mariés avec enfant(s)"</f>
        <v>Mariés avec enfant(s)</v>
      </c>
      <c r="B7" s="6">
        <v>98036</v>
      </c>
      <c r="C7" s="6">
        <v>96480</v>
      </c>
      <c r="D7" s="6">
        <v>95132</v>
      </c>
      <c r="E7" s="6">
        <v>94375</v>
      </c>
      <c r="F7" s="6">
        <v>94037</v>
      </c>
      <c r="G7" s="6">
        <v>92686</v>
      </c>
      <c r="H7" s="6">
        <v>91718</v>
      </c>
      <c r="I7" s="6">
        <v>90766</v>
      </c>
      <c r="J7" s="6">
        <v>89784</v>
      </c>
      <c r="K7" s="6">
        <v>89498</v>
      </c>
      <c r="L7" s="6">
        <v>88727</v>
      </c>
      <c r="M7" s="6">
        <v>88895</v>
      </c>
      <c r="N7" s="6">
        <v>88963</v>
      </c>
      <c r="O7" s="6">
        <v>89033</v>
      </c>
      <c r="P7" s="6">
        <v>89409</v>
      </c>
      <c r="Q7" s="6">
        <v>90277</v>
      </c>
      <c r="R7" s="6">
        <v>91419</v>
      </c>
      <c r="S7" s="6">
        <v>92806</v>
      </c>
      <c r="T7" s="6">
        <v>94792</v>
      </c>
      <c r="U7" s="6">
        <v>96783</v>
      </c>
      <c r="V7" s="6">
        <v>99248</v>
      </c>
      <c r="W7" s="6">
        <v>101498</v>
      </c>
      <c r="X7" s="6">
        <v>103098</v>
      </c>
      <c r="Y7" s="6">
        <v>103791</v>
      </c>
      <c r="Z7" s="6">
        <v>104484</v>
      </c>
      <c r="AA7" s="6">
        <v>105326</v>
      </c>
      <c r="AB7" s="6">
        <v>105577</v>
      </c>
      <c r="AC7" s="6">
        <v>105651</v>
      </c>
      <c r="AD7" s="6">
        <v>107076.79145181697</v>
      </c>
      <c r="AE7" s="6">
        <v>107823.74075768153</v>
      </c>
      <c r="AF7" s="6">
        <v>108553.14373341418</v>
      </c>
      <c r="AG7" s="6">
        <v>109102.61748406495</v>
      </c>
      <c r="AH7" s="6">
        <v>109537.91598711544</v>
      </c>
      <c r="AI7" s="6">
        <v>109825.47475090125</v>
      </c>
      <c r="AJ7" s="6">
        <v>110007.88477218317</v>
      </c>
      <c r="AK7" s="6">
        <v>110043.87241838926</v>
      </c>
      <c r="AL7" s="6">
        <v>109997.87665307324</v>
      </c>
      <c r="AM7" s="6">
        <v>110003.3501023657</v>
      </c>
      <c r="AN7" s="6">
        <v>110016.45100995964</v>
      </c>
      <c r="AO7" s="6">
        <v>110102.55009967579</v>
      </c>
      <c r="AP7" s="6">
        <v>110189.6443600613</v>
      </c>
      <c r="AQ7" s="6">
        <v>110367.90490112567</v>
      </c>
      <c r="AR7" s="6">
        <v>110599.4628378184</v>
      </c>
      <c r="AS7" s="6">
        <v>110882.6960021898</v>
      </c>
      <c r="AT7" s="6">
        <v>111271.81984378718</v>
      </c>
      <c r="AU7" s="6">
        <v>111713.48843228971</v>
      </c>
      <c r="AV7" s="6">
        <v>112240.12399302871</v>
      </c>
      <c r="AW7" s="6">
        <v>112760.67926255276</v>
      </c>
      <c r="AX7" s="6">
        <v>113292.05447840114</v>
      </c>
      <c r="AY7" s="6">
        <v>113853.34501958365</v>
      </c>
      <c r="AZ7" s="6">
        <v>114461.03568998142</v>
      </c>
      <c r="BA7" s="6">
        <v>115048.48376655197</v>
      </c>
      <c r="BB7" s="6">
        <v>115626.94167513394</v>
      </c>
      <c r="BC7" s="6">
        <v>115952.86240398249</v>
      </c>
      <c r="BD7" s="6">
        <v>116308.7663498929</v>
      </c>
      <c r="BE7" s="6">
        <v>116632.55920535824</v>
      </c>
      <c r="BF7" s="6">
        <v>116946.41002677676</v>
      </c>
      <c r="BG7" s="6">
        <v>117242.21160400382</v>
      </c>
      <c r="BH7" s="6">
        <v>117505.57498463881</v>
      </c>
      <c r="BI7" s="6">
        <v>117769.83654969659</v>
      </c>
      <c r="BJ7" s="6">
        <v>118042.29025663363</v>
      </c>
      <c r="BK7" s="6">
        <v>118304.15292943575</v>
      </c>
      <c r="BL7" s="6">
        <v>118568.91213566833</v>
      </c>
      <c r="BM7" s="6">
        <v>118875.7140102764</v>
      </c>
      <c r="BN7" s="6">
        <v>119221.92924812956</v>
      </c>
      <c r="BO7" s="6">
        <v>119594.00149879788</v>
      </c>
      <c r="BP7" s="6">
        <v>119978.29755875908</v>
      </c>
      <c r="BQ7" s="6">
        <v>120373.28481928987</v>
      </c>
      <c r="BR7" s="6">
        <v>120815.81971846973</v>
      </c>
      <c r="BS7" s="6">
        <v>121273.88304721666</v>
      </c>
      <c r="BT7" s="6">
        <v>121756.20345940898</v>
      </c>
      <c r="BU7" s="6">
        <v>122226.24008228135</v>
      </c>
      <c r="BV7" s="6">
        <v>122697.67575841819</v>
      </c>
      <c r="BW7" s="6">
        <v>123174.25065295218</v>
      </c>
      <c r="BX7" s="6">
        <v>123630.49836817497</v>
      </c>
      <c r="BY7" s="6">
        <v>124083.6387311134</v>
      </c>
      <c r="BZ7" s="6">
        <v>124511.71734746217</v>
      </c>
      <c r="CA7" s="6">
        <v>124919.78462913595</v>
      </c>
      <c r="CB7" s="6">
        <v>125317.93484892708</v>
      </c>
      <c r="CC7" s="6">
        <v>125666.50230843551</v>
      </c>
      <c r="CD7" s="6">
        <v>125998.75561305648</v>
      </c>
    </row>
    <row r="8" spans="1:83" x14ac:dyDescent="0.25">
      <c r="A8" s="2" t="str">
        <f>"Cohabitants non mariés sans enfant"</f>
        <v>Cohabitants non mariés sans enfant</v>
      </c>
      <c r="B8" s="6">
        <v>6121</v>
      </c>
      <c r="C8" s="6">
        <v>6719</v>
      </c>
      <c r="D8" s="6">
        <v>7484</v>
      </c>
      <c r="E8" s="6">
        <v>8781</v>
      </c>
      <c r="F8" s="6">
        <v>9585</v>
      </c>
      <c r="G8" s="6">
        <v>10182</v>
      </c>
      <c r="H8" s="6">
        <v>10700</v>
      </c>
      <c r="I8" s="6">
        <v>11536</v>
      </c>
      <c r="J8" s="6">
        <v>12432</v>
      </c>
      <c r="K8" s="6">
        <v>13375</v>
      </c>
      <c r="L8" s="6">
        <v>14247</v>
      </c>
      <c r="M8" s="6">
        <v>15052</v>
      </c>
      <c r="N8" s="6">
        <v>15918</v>
      </c>
      <c r="O8" s="6">
        <v>16242</v>
      </c>
      <c r="P8" s="6">
        <v>16706</v>
      </c>
      <c r="Q8" s="6">
        <v>17477</v>
      </c>
      <c r="R8" s="6">
        <v>17912</v>
      </c>
      <c r="S8" s="6">
        <v>18792</v>
      </c>
      <c r="T8" s="6">
        <v>19836</v>
      </c>
      <c r="U8" s="6">
        <v>20842</v>
      </c>
      <c r="V8" s="6">
        <v>22270</v>
      </c>
      <c r="W8" s="6">
        <v>23126</v>
      </c>
      <c r="X8" s="6">
        <v>23850</v>
      </c>
      <c r="Y8" s="6">
        <v>24843</v>
      </c>
      <c r="Z8" s="6">
        <v>25463</v>
      </c>
      <c r="AA8" s="6">
        <v>26263</v>
      </c>
      <c r="AB8" s="6">
        <v>26637</v>
      </c>
      <c r="AC8" s="6">
        <v>26519</v>
      </c>
      <c r="AD8" s="6">
        <v>27493.396772609354</v>
      </c>
      <c r="AE8" s="6">
        <v>27914.029171218452</v>
      </c>
      <c r="AF8" s="6">
        <v>28336.236718212091</v>
      </c>
      <c r="AG8" s="6">
        <v>28729.64736324094</v>
      </c>
      <c r="AH8" s="6">
        <v>29062.573987219534</v>
      </c>
      <c r="AI8" s="6">
        <v>29376.422969011255</v>
      </c>
      <c r="AJ8" s="6">
        <v>29702.188367392602</v>
      </c>
      <c r="AK8" s="6">
        <v>29984.824901665896</v>
      </c>
      <c r="AL8" s="6">
        <v>30256.586008933038</v>
      </c>
      <c r="AM8" s="6">
        <v>30540.268689573808</v>
      </c>
      <c r="AN8" s="6">
        <v>30850.742356105126</v>
      </c>
      <c r="AO8" s="6">
        <v>31187.17922711897</v>
      </c>
      <c r="AP8" s="6">
        <v>31547.123956806987</v>
      </c>
      <c r="AQ8" s="6">
        <v>31912.945405570121</v>
      </c>
      <c r="AR8" s="6">
        <v>32319.747958425702</v>
      </c>
      <c r="AS8" s="6">
        <v>32710.666310480716</v>
      </c>
      <c r="AT8" s="6">
        <v>33120.214515767249</v>
      </c>
      <c r="AU8" s="6">
        <v>33513.153059532968</v>
      </c>
      <c r="AV8" s="6">
        <v>33864.064126704572</v>
      </c>
      <c r="AW8" s="6">
        <v>34200.822023180881</v>
      </c>
      <c r="AX8" s="6">
        <v>34468.58770505563</v>
      </c>
      <c r="AY8" s="6">
        <v>34713.880695731124</v>
      </c>
      <c r="AZ8" s="6">
        <v>34916.768032165361</v>
      </c>
      <c r="BA8" s="6">
        <v>35109.409278537729</v>
      </c>
      <c r="BB8" s="6">
        <v>35268.799232060046</v>
      </c>
      <c r="BC8" s="6">
        <v>35428.10892042944</v>
      </c>
      <c r="BD8" s="6">
        <v>35564.246379317345</v>
      </c>
      <c r="BE8" s="6">
        <v>35722.793023185266</v>
      </c>
      <c r="BF8" s="6">
        <v>35905.197581590852</v>
      </c>
      <c r="BG8" s="6">
        <v>36101.764373352416</v>
      </c>
      <c r="BH8" s="6">
        <v>36339.300675003469</v>
      </c>
      <c r="BI8" s="6">
        <v>36573.548052812279</v>
      </c>
      <c r="BJ8" s="6">
        <v>36825.159421713557</v>
      </c>
      <c r="BK8" s="6">
        <v>37085.131817996225</v>
      </c>
      <c r="BL8" s="6">
        <v>37353.437309589019</v>
      </c>
      <c r="BM8" s="6">
        <v>37642.906353197352</v>
      </c>
      <c r="BN8" s="6">
        <v>37942.358500987859</v>
      </c>
      <c r="BO8" s="6">
        <v>38254.176868723313</v>
      </c>
      <c r="BP8" s="6">
        <v>38564.386302639701</v>
      </c>
      <c r="BQ8" s="6">
        <v>38870.08206937708</v>
      </c>
      <c r="BR8" s="6">
        <v>39165.623828496377</v>
      </c>
      <c r="BS8" s="6">
        <v>39452.122085341151</v>
      </c>
      <c r="BT8" s="6">
        <v>39724.59430242527</v>
      </c>
      <c r="BU8" s="6">
        <v>39995.608218501206</v>
      </c>
      <c r="BV8" s="6">
        <v>40258.067082346621</v>
      </c>
      <c r="BW8" s="6">
        <v>40512.677685098934</v>
      </c>
      <c r="BX8" s="6">
        <v>40758.925354068109</v>
      </c>
      <c r="BY8" s="6">
        <v>40993.410363247167</v>
      </c>
      <c r="BZ8" s="6">
        <v>41214.995187516717</v>
      </c>
      <c r="CA8" s="6">
        <v>41429.439675283887</v>
      </c>
      <c r="CB8" s="6">
        <v>41637.458569191287</v>
      </c>
      <c r="CC8" s="6">
        <v>41835.472424094747</v>
      </c>
      <c r="CD8" s="6">
        <v>42022.98084334303</v>
      </c>
    </row>
    <row r="9" spans="1:83" x14ac:dyDescent="0.25">
      <c r="A9" s="2" t="str">
        <f>"Cohabitants non mariés avec enfant(s)"</f>
        <v>Cohabitants non mariés avec enfant(s)</v>
      </c>
      <c r="B9" s="6">
        <v>5095</v>
      </c>
      <c r="C9" s="6">
        <v>5593</v>
      </c>
      <c r="D9" s="6">
        <v>6220</v>
      </c>
      <c r="E9" s="6">
        <v>6951</v>
      </c>
      <c r="F9" s="6">
        <v>7498</v>
      </c>
      <c r="G9" s="6">
        <v>7909</v>
      </c>
      <c r="H9" s="6">
        <v>8289</v>
      </c>
      <c r="I9" s="6">
        <v>8795</v>
      </c>
      <c r="J9" s="6">
        <v>9370</v>
      </c>
      <c r="K9" s="6">
        <v>10182</v>
      </c>
      <c r="L9" s="6">
        <v>10677</v>
      </c>
      <c r="M9" s="6">
        <v>11654</v>
      </c>
      <c r="N9" s="6">
        <v>12358</v>
      </c>
      <c r="O9" s="6">
        <v>12855</v>
      </c>
      <c r="P9" s="6">
        <v>13340</v>
      </c>
      <c r="Q9" s="6">
        <v>13851</v>
      </c>
      <c r="R9" s="6">
        <v>14759</v>
      </c>
      <c r="S9" s="6">
        <v>15777</v>
      </c>
      <c r="T9" s="6">
        <v>17029</v>
      </c>
      <c r="U9" s="6">
        <v>18201</v>
      </c>
      <c r="V9" s="6">
        <v>20030</v>
      </c>
      <c r="W9" s="6">
        <v>20819</v>
      </c>
      <c r="X9" s="6">
        <v>21675</v>
      </c>
      <c r="Y9" s="6">
        <v>22685</v>
      </c>
      <c r="Z9" s="6">
        <v>23805</v>
      </c>
      <c r="AA9" s="6">
        <v>25016</v>
      </c>
      <c r="AB9" s="6">
        <v>25750</v>
      </c>
      <c r="AC9" s="6">
        <v>25510</v>
      </c>
      <c r="AD9" s="6">
        <v>26596.418381756186</v>
      </c>
      <c r="AE9" s="6">
        <v>27007.894367921719</v>
      </c>
      <c r="AF9" s="6">
        <v>27409.278918000382</v>
      </c>
      <c r="AG9" s="6">
        <v>27762.468624898345</v>
      </c>
      <c r="AH9" s="6">
        <v>28074.794441499973</v>
      </c>
      <c r="AI9" s="6">
        <v>28333.073616179296</v>
      </c>
      <c r="AJ9" s="6">
        <v>28559.538925430446</v>
      </c>
      <c r="AK9" s="6">
        <v>28738.74896427121</v>
      </c>
      <c r="AL9" s="6">
        <v>28897.318815563074</v>
      </c>
      <c r="AM9" s="6">
        <v>29070.000416998984</v>
      </c>
      <c r="AN9" s="6">
        <v>29240.833024917396</v>
      </c>
      <c r="AO9" s="6">
        <v>29435.203153216906</v>
      </c>
      <c r="AP9" s="6">
        <v>29635.654102389752</v>
      </c>
      <c r="AQ9" s="6">
        <v>29867.956444044496</v>
      </c>
      <c r="AR9" s="6">
        <v>30113.299546561146</v>
      </c>
      <c r="AS9" s="6">
        <v>30380.980406855801</v>
      </c>
      <c r="AT9" s="6">
        <v>30678.986084846088</v>
      </c>
      <c r="AU9" s="6">
        <v>30999.974957069349</v>
      </c>
      <c r="AV9" s="6">
        <v>31335.582508275846</v>
      </c>
      <c r="AW9" s="6">
        <v>31668.917060278847</v>
      </c>
      <c r="AX9" s="6">
        <v>31998.52091063749</v>
      </c>
      <c r="AY9" s="6">
        <v>32328.393229795172</v>
      </c>
      <c r="AZ9" s="6">
        <v>32665.125839758613</v>
      </c>
      <c r="BA9" s="6">
        <v>32988.345009782424</v>
      </c>
      <c r="BB9" s="6">
        <v>33298.520392561171</v>
      </c>
      <c r="BC9" s="6">
        <v>33591.579495577382</v>
      </c>
      <c r="BD9" s="6">
        <v>33855.319028273851</v>
      </c>
      <c r="BE9" s="6">
        <v>34104.432413538991</v>
      </c>
      <c r="BF9" s="6">
        <v>34342.684602104768</v>
      </c>
      <c r="BG9" s="6">
        <v>34576.700917491231</v>
      </c>
      <c r="BH9" s="6">
        <v>34803.954859144731</v>
      </c>
      <c r="BI9" s="6">
        <v>35030.414989180899</v>
      </c>
      <c r="BJ9" s="6">
        <v>35262.734788052119</v>
      </c>
      <c r="BK9" s="6">
        <v>35490.755658001624</v>
      </c>
      <c r="BL9" s="6">
        <v>35721.442758957302</v>
      </c>
      <c r="BM9" s="6">
        <v>35965.536056593075</v>
      </c>
      <c r="BN9" s="6">
        <v>36202.914653217755</v>
      </c>
      <c r="BO9" s="6">
        <v>36453.782519711545</v>
      </c>
      <c r="BP9" s="6">
        <v>36705.898357713326</v>
      </c>
      <c r="BQ9" s="6">
        <v>36958.422716359943</v>
      </c>
      <c r="BR9" s="6">
        <v>37226.232040132483</v>
      </c>
      <c r="BS9" s="6">
        <v>37485.639222151265</v>
      </c>
      <c r="BT9" s="6">
        <v>37750.165015185426</v>
      </c>
      <c r="BU9" s="6">
        <v>38015.456758102708</v>
      </c>
      <c r="BV9" s="6">
        <v>38275.61668760085</v>
      </c>
      <c r="BW9" s="6">
        <v>38546.750713720925</v>
      </c>
      <c r="BX9" s="6">
        <v>38805.216480257957</v>
      </c>
      <c r="BY9" s="6">
        <v>39065.206662037672</v>
      </c>
      <c r="BZ9" s="6">
        <v>39324.616824196739</v>
      </c>
      <c r="CA9" s="6">
        <v>39577.738752516882</v>
      </c>
      <c r="CB9" s="6">
        <v>39838.583874079282</v>
      </c>
      <c r="CC9" s="6">
        <v>40083.454575377866</v>
      </c>
      <c r="CD9" s="6">
        <v>40326.939499540094</v>
      </c>
    </row>
    <row r="10" spans="1:83" x14ac:dyDescent="0.25">
      <c r="A10" s="2" t="str">
        <f>"Familles monoparentales"</f>
        <v>Familles monoparentales</v>
      </c>
      <c r="B10" s="6">
        <v>44054</v>
      </c>
      <c r="C10" s="6">
        <v>43537</v>
      </c>
      <c r="D10" s="6">
        <v>43637</v>
      </c>
      <c r="E10" s="6">
        <v>43691</v>
      </c>
      <c r="F10" s="6">
        <v>43642</v>
      </c>
      <c r="G10" s="6">
        <v>43668</v>
      </c>
      <c r="H10" s="6">
        <v>44464</v>
      </c>
      <c r="I10" s="6">
        <v>45099</v>
      </c>
      <c r="J10" s="6">
        <v>45856</v>
      </c>
      <c r="K10" s="6">
        <v>46395</v>
      </c>
      <c r="L10" s="6">
        <v>47349</v>
      </c>
      <c r="M10" s="6">
        <v>48715</v>
      </c>
      <c r="N10" s="6">
        <v>50079</v>
      </c>
      <c r="O10" s="6">
        <v>51306</v>
      </c>
      <c r="P10" s="6">
        <v>52311</v>
      </c>
      <c r="Q10" s="6">
        <v>53669</v>
      </c>
      <c r="R10" s="6">
        <v>54734</v>
      </c>
      <c r="S10" s="6">
        <v>55418</v>
      </c>
      <c r="T10" s="6">
        <v>56063</v>
      </c>
      <c r="U10" s="6">
        <v>57186</v>
      </c>
      <c r="V10" s="6">
        <v>58502</v>
      </c>
      <c r="W10" s="6">
        <v>59616</v>
      </c>
      <c r="X10" s="6">
        <v>60506</v>
      </c>
      <c r="Y10" s="6">
        <v>61867</v>
      </c>
      <c r="Z10" s="6">
        <v>62690</v>
      </c>
      <c r="AA10" s="6">
        <v>63328</v>
      </c>
      <c r="AB10" s="6">
        <v>63568</v>
      </c>
      <c r="AC10" s="6">
        <v>64796</v>
      </c>
      <c r="AD10" s="6">
        <v>64892.936422401428</v>
      </c>
      <c r="AE10" s="6">
        <v>65494.04579187301</v>
      </c>
      <c r="AF10" s="6">
        <v>66086.535167084046</v>
      </c>
      <c r="AG10" s="6">
        <v>66611.915529524995</v>
      </c>
      <c r="AH10" s="6">
        <v>67088.703639793443</v>
      </c>
      <c r="AI10" s="6">
        <v>67438.469633552799</v>
      </c>
      <c r="AJ10" s="6">
        <v>67710.979982871489</v>
      </c>
      <c r="AK10" s="6">
        <v>67919.085198934932</v>
      </c>
      <c r="AL10" s="6">
        <v>68094.004172050074</v>
      </c>
      <c r="AM10" s="6">
        <v>68284.986409020217</v>
      </c>
      <c r="AN10" s="6">
        <v>68433.545540184743</v>
      </c>
      <c r="AO10" s="6">
        <v>68578.324009342192</v>
      </c>
      <c r="AP10" s="6">
        <v>68726.707050793775</v>
      </c>
      <c r="AQ10" s="6">
        <v>68877.838664861963</v>
      </c>
      <c r="AR10" s="6">
        <v>69034.462514987914</v>
      </c>
      <c r="AS10" s="6">
        <v>69166.369553434502</v>
      </c>
      <c r="AT10" s="6">
        <v>69312.477715390836</v>
      </c>
      <c r="AU10" s="6">
        <v>69451.886667265877</v>
      </c>
      <c r="AV10" s="6">
        <v>69601.710593791911</v>
      </c>
      <c r="AW10" s="6">
        <v>69741.617459941466</v>
      </c>
      <c r="AX10" s="6">
        <v>69864.250984432452</v>
      </c>
      <c r="AY10" s="6">
        <v>70004.160983717549</v>
      </c>
      <c r="AZ10" s="6">
        <v>70130.52011998916</v>
      </c>
      <c r="BA10" s="6">
        <v>70272.377750560641</v>
      </c>
      <c r="BB10" s="6">
        <v>70407.202161862573</v>
      </c>
      <c r="BC10" s="6">
        <v>70545.853224612772</v>
      </c>
      <c r="BD10" s="6">
        <v>70709.662026137143</v>
      </c>
      <c r="BE10" s="6">
        <v>70881.193454091379</v>
      </c>
      <c r="BF10" s="6">
        <v>71058.436951409763</v>
      </c>
      <c r="BG10" s="6">
        <v>71245.720146771753</v>
      </c>
      <c r="BH10" s="6">
        <v>71435.466367647648</v>
      </c>
      <c r="BI10" s="6">
        <v>71685.080609756391</v>
      </c>
      <c r="BJ10" s="6">
        <v>71926.342309399843</v>
      </c>
      <c r="BK10" s="6">
        <v>72157.332010628088</v>
      </c>
      <c r="BL10" s="6">
        <v>72396.238145623123</v>
      </c>
      <c r="BM10" s="6">
        <v>72620.804163184512</v>
      </c>
      <c r="BN10" s="6">
        <v>72877.824956152661</v>
      </c>
      <c r="BO10" s="6">
        <v>73128.029960845553</v>
      </c>
      <c r="BP10" s="6">
        <v>73356.71530532575</v>
      </c>
      <c r="BQ10" s="6">
        <v>73577.073357967747</v>
      </c>
      <c r="BR10" s="6">
        <v>73768.319797019241</v>
      </c>
      <c r="BS10" s="6">
        <v>73958.314170701895</v>
      </c>
      <c r="BT10" s="6">
        <v>74145.912589240834</v>
      </c>
      <c r="BU10" s="6">
        <v>74304.035332382584</v>
      </c>
      <c r="BV10" s="6">
        <v>74455.977519497668</v>
      </c>
      <c r="BW10" s="6">
        <v>74594.97576946966</v>
      </c>
      <c r="BX10" s="6">
        <v>74713.535559959142</v>
      </c>
      <c r="BY10" s="6">
        <v>74826.278481754634</v>
      </c>
      <c r="BZ10" s="6">
        <v>74938.772775507037</v>
      </c>
      <c r="CA10" s="6">
        <v>75039.736903431112</v>
      </c>
      <c r="CB10" s="6">
        <v>75162.141663627539</v>
      </c>
      <c r="CC10" s="6">
        <v>75265.777815476104</v>
      </c>
      <c r="CD10" s="6">
        <v>75394.228557034017</v>
      </c>
    </row>
    <row r="11" spans="1:83" ht="15.75" thickBot="1" x14ac:dyDescent="0.3">
      <c r="A11" s="3" t="str">
        <f>"Autres types de ménages privés"</f>
        <v>Autres types de ménages privés</v>
      </c>
      <c r="B11" s="8">
        <v>6360</v>
      </c>
      <c r="C11" s="8">
        <v>6292</v>
      </c>
      <c r="D11" s="8">
        <v>6168</v>
      </c>
      <c r="E11" s="8">
        <v>5641</v>
      </c>
      <c r="F11" s="8">
        <v>5639</v>
      </c>
      <c r="G11" s="8">
        <v>5932</v>
      </c>
      <c r="H11" s="8">
        <v>6025</v>
      </c>
      <c r="I11" s="8">
        <v>6458</v>
      </c>
      <c r="J11" s="8">
        <v>6839</v>
      </c>
      <c r="K11" s="8">
        <v>7293</v>
      </c>
      <c r="L11" s="8">
        <v>8029</v>
      </c>
      <c r="M11" s="8">
        <v>8565</v>
      </c>
      <c r="N11" s="8">
        <v>9364</v>
      </c>
      <c r="O11" s="8">
        <v>10013</v>
      </c>
      <c r="P11" s="8">
        <v>10511</v>
      </c>
      <c r="Q11" s="8">
        <v>11062</v>
      </c>
      <c r="R11" s="8">
        <v>11723</v>
      </c>
      <c r="S11" s="8">
        <v>12352</v>
      </c>
      <c r="T11" s="8">
        <v>12115</v>
      </c>
      <c r="U11" s="8">
        <v>12674</v>
      </c>
      <c r="V11" s="8">
        <v>13455</v>
      </c>
      <c r="W11" s="8">
        <v>14593</v>
      </c>
      <c r="X11" s="8">
        <v>15852</v>
      </c>
      <c r="Y11" s="8">
        <v>16585</v>
      </c>
      <c r="Z11" s="8">
        <v>17130</v>
      </c>
      <c r="AA11" s="8">
        <v>17846</v>
      </c>
      <c r="AB11" s="8">
        <v>18192</v>
      </c>
      <c r="AC11" s="8">
        <v>18700</v>
      </c>
      <c r="AD11" s="8">
        <v>19498.625158970393</v>
      </c>
      <c r="AE11" s="8">
        <v>19811.704055188839</v>
      </c>
      <c r="AF11" s="8">
        <v>20124.719926949652</v>
      </c>
      <c r="AG11" s="8">
        <v>20412.805417701329</v>
      </c>
      <c r="AH11" s="8">
        <v>20665.575818427147</v>
      </c>
      <c r="AI11" s="8">
        <v>20900.733793439456</v>
      </c>
      <c r="AJ11" s="8">
        <v>21130.049142604261</v>
      </c>
      <c r="AK11" s="8">
        <v>21346.420429855938</v>
      </c>
      <c r="AL11" s="8">
        <v>21552.157890014456</v>
      </c>
      <c r="AM11" s="8">
        <v>21768.663082423431</v>
      </c>
      <c r="AN11" s="8">
        <v>22000.171086198632</v>
      </c>
      <c r="AO11" s="8">
        <v>22242.051723855551</v>
      </c>
      <c r="AP11" s="8">
        <v>22497.480423956902</v>
      </c>
      <c r="AQ11" s="8">
        <v>22756.1186340405</v>
      </c>
      <c r="AR11" s="8">
        <v>23030.484315568676</v>
      </c>
      <c r="AS11" s="8">
        <v>23298.398404886873</v>
      </c>
      <c r="AT11" s="8">
        <v>23568.257580171321</v>
      </c>
      <c r="AU11" s="8">
        <v>23836.987208326533</v>
      </c>
      <c r="AV11" s="8">
        <v>24083.533077383483</v>
      </c>
      <c r="AW11" s="8">
        <v>24317.056507519272</v>
      </c>
      <c r="AX11" s="8">
        <v>24531.503300946799</v>
      </c>
      <c r="AY11" s="8">
        <v>24733.088735734811</v>
      </c>
      <c r="AZ11" s="8">
        <v>24922.103863914192</v>
      </c>
      <c r="BA11" s="8">
        <v>25114.870675143888</v>
      </c>
      <c r="BB11" s="8">
        <v>25296.885641412489</v>
      </c>
      <c r="BC11" s="8">
        <v>25483.395730164069</v>
      </c>
      <c r="BD11" s="8">
        <v>25664.427250705343</v>
      </c>
      <c r="BE11" s="8">
        <v>25852.91022784945</v>
      </c>
      <c r="BF11" s="8">
        <v>26052.203066813858</v>
      </c>
      <c r="BG11" s="8">
        <v>26259.844320482302</v>
      </c>
      <c r="BH11" s="8">
        <v>26481.292482336499</v>
      </c>
      <c r="BI11" s="8">
        <v>26703.283162138025</v>
      </c>
      <c r="BJ11" s="8">
        <v>26933.362976591237</v>
      </c>
      <c r="BK11" s="8">
        <v>27165.488546440232</v>
      </c>
      <c r="BL11" s="8">
        <v>27401.733782139388</v>
      </c>
      <c r="BM11" s="8">
        <v>27641.229870040439</v>
      </c>
      <c r="BN11" s="8">
        <v>27883.024412668736</v>
      </c>
      <c r="BO11" s="8">
        <v>28125.404766278622</v>
      </c>
      <c r="BP11" s="8">
        <v>28367.924574513221</v>
      </c>
      <c r="BQ11" s="8">
        <v>28608.401818402024</v>
      </c>
      <c r="BR11" s="8">
        <v>28843.304964405786</v>
      </c>
      <c r="BS11" s="8">
        <v>29072.38887196191</v>
      </c>
      <c r="BT11" s="8">
        <v>29294.02241573315</v>
      </c>
      <c r="BU11" s="8">
        <v>29513.165937379319</v>
      </c>
      <c r="BV11" s="8">
        <v>29728.67784148526</v>
      </c>
      <c r="BW11" s="8">
        <v>29937.960990561547</v>
      </c>
      <c r="BX11" s="8">
        <v>30142.17666342821</v>
      </c>
      <c r="BY11" s="8">
        <v>30337.497893517771</v>
      </c>
      <c r="BZ11" s="8">
        <v>30529.840217876299</v>
      </c>
      <c r="CA11" s="8">
        <v>30718.941436969377</v>
      </c>
      <c r="CB11" s="8">
        <v>30903.029681408108</v>
      </c>
      <c r="CC11" s="8">
        <v>31082.570545892508</v>
      </c>
      <c r="CD11" s="8">
        <v>31258.433888765619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121A-0887-460B-9487-D64FE2EC99DC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22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23999</v>
      </c>
      <c r="C5" s="6">
        <v>24522</v>
      </c>
      <c r="D5" s="6">
        <v>24933</v>
      </c>
      <c r="E5" s="6">
        <v>25329</v>
      </c>
      <c r="F5" s="6">
        <v>25760</v>
      </c>
      <c r="G5" s="6">
        <v>24984</v>
      </c>
      <c r="H5" s="6">
        <v>25696</v>
      </c>
      <c r="I5" s="6">
        <v>26364</v>
      </c>
      <c r="J5" s="6">
        <v>26988</v>
      </c>
      <c r="K5" s="6">
        <v>27663</v>
      </c>
      <c r="L5" s="6">
        <v>28272</v>
      </c>
      <c r="M5" s="6">
        <v>28787</v>
      </c>
      <c r="N5" s="6">
        <v>29414</v>
      </c>
      <c r="O5" s="6">
        <v>30286</v>
      </c>
      <c r="P5" s="6">
        <v>30691</v>
      </c>
      <c r="Q5" s="6">
        <v>31412</v>
      </c>
      <c r="R5" s="6">
        <v>32032</v>
      </c>
      <c r="S5" s="6">
        <v>32716</v>
      </c>
      <c r="T5" s="6">
        <v>33403</v>
      </c>
      <c r="U5" s="6">
        <v>34375</v>
      </c>
      <c r="V5" s="6">
        <v>34283</v>
      </c>
      <c r="W5" s="6">
        <v>34945</v>
      </c>
      <c r="X5" s="6">
        <v>35241</v>
      </c>
      <c r="Y5" s="6">
        <v>35713</v>
      </c>
      <c r="Z5" s="6">
        <v>36589</v>
      </c>
      <c r="AA5" s="6">
        <v>36997</v>
      </c>
      <c r="AB5" s="6">
        <v>37420</v>
      </c>
      <c r="AC5" s="6">
        <v>39642</v>
      </c>
      <c r="AD5" s="6">
        <v>39240.442213773829</v>
      </c>
      <c r="AE5" s="6">
        <v>39958.988941096781</v>
      </c>
      <c r="AF5" s="6">
        <v>40602.467365743178</v>
      </c>
      <c r="AG5" s="6">
        <v>41111.207723874417</v>
      </c>
      <c r="AH5" s="6">
        <v>41700.785608844279</v>
      </c>
      <c r="AI5" s="6">
        <v>42278.016608255042</v>
      </c>
      <c r="AJ5" s="6">
        <v>42834.380657637623</v>
      </c>
      <c r="AK5" s="6">
        <v>43473.159514176805</v>
      </c>
      <c r="AL5" s="6">
        <v>44014.206751706603</v>
      </c>
      <c r="AM5" s="6">
        <v>44480.006011174642</v>
      </c>
      <c r="AN5" s="6">
        <v>45034.969049200263</v>
      </c>
      <c r="AO5" s="6">
        <v>45535.223550988638</v>
      </c>
      <c r="AP5" s="6">
        <v>46118.312109409293</v>
      </c>
      <c r="AQ5" s="6">
        <v>46702.298424545057</v>
      </c>
      <c r="AR5" s="6">
        <v>47222.28070725227</v>
      </c>
      <c r="AS5" s="6">
        <v>47766.158326148012</v>
      </c>
      <c r="AT5" s="6">
        <v>48285.921755778851</v>
      </c>
      <c r="AU5" s="6">
        <v>48870.996543237052</v>
      </c>
      <c r="AV5" s="6">
        <v>49449.781903510731</v>
      </c>
      <c r="AW5" s="6">
        <v>49905.858515278902</v>
      </c>
      <c r="AX5" s="6">
        <v>50327.307340105013</v>
      </c>
      <c r="AY5" s="6">
        <v>50781.760418071091</v>
      </c>
      <c r="AZ5" s="6">
        <v>51196.527162199491</v>
      </c>
      <c r="BA5" s="6">
        <v>51646.130110037382</v>
      </c>
      <c r="BB5" s="6">
        <v>52019.085625569875</v>
      </c>
      <c r="BC5" s="6">
        <v>52307.157769057165</v>
      </c>
      <c r="BD5" s="6">
        <v>52717.527371528762</v>
      </c>
      <c r="BE5" s="6">
        <v>52984.728069955905</v>
      </c>
      <c r="BF5" s="6">
        <v>53326.346810873387</v>
      </c>
      <c r="BG5" s="6">
        <v>53482.430331103547</v>
      </c>
      <c r="BH5" s="6">
        <v>53648.014343992916</v>
      </c>
      <c r="BI5" s="6">
        <v>53886.424968341904</v>
      </c>
      <c r="BJ5" s="6">
        <v>54054.078762947524</v>
      </c>
      <c r="BK5" s="6">
        <v>54199.143283715515</v>
      </c>
      <c r="BL5" s="6">
        <v>54315.736206734895</v>
      </c>
      <c r="BM5" s="6">
        <v>54257.194886622441</v>
      </c>
      <c r="BN5" s="6">
        <v>54274.407908408888</v>
      </c>
      <c r="BO5" s="6">
        <v>54204.600754037776</v>
      </c>
      <c r="BP5" s="6">
        <v>54147.960506513118</v>
      </c>
      <c r="BQ5" s="6">
        <v>54242.533796424555</v>
      </c>
      <c r="BR5" s="6">
        <v>54213.249114210012</v>
      </c>
      <c r="BS5" s="6">
        <v>54249.888914501382</v>
      </c>
      <c r="BT5" s="6">
        <v>54259.169096662212</v>
      </c>
      <c r="BU5" s="6">
        <v>54288.08261480488</v>
      </c>
      <c r="BV5" s="6">
        <v>54460.874685496514</v>
      </c>
      <c r="BW5" s="6">
        <v>54564.88759210024</v>
      </c>
      <c r="BX5" s="6">
        <v>54668.130670689643</v>
      </c>
      <c r="BY5" s="6">
        <v>54798.610813449493</v>
      </c>
      <c r="BZ5" s="6">
        <v>54958.87635530105</v>
      </c>
      <c r="CA5" s="6">
        <v>55155.79007161397</v>
      </c>
      <c r="CB5" s="6">
        <v>55352.762507248059</v>
      </c>
      <c r="CC5" s="6">
        <v>55524.926803343566</v>
      </c>
      <c r="CD5" s="6">
        <v>55806.67868839109</v>
      </c>
    </row>
    <row r="6" spans="1:83" x14ac:dyDescent="0.25">
      <c r="A6" s="2" t="str">
        <f>"Mariés sans enfant"</f>
        <v>Mariés sans enfant</v>
      </c>
      <c r="B6" s="6">
        <v>27568</v>
      </c>
      <c r="C6" s="6">
        <v>27868</v>
      </c>
      <c r="D6" s="6">
        <v>28024</v>
      </c>
      <c r="E6" s="6">
        <v>28209</v>
      </c>
      <c r="F6" s="6">
        <v>28291</v>
      </c>
      <c r="G6" s="6">
        <v>28615</v>
      </c>
      <c r="H6" s="6">
        <v>28604</v>
      </c>
      <c r="I6" s="6">
        <v>28759</v>
      </c>
      <c r="J6" s="6">
        <v>28947</v>
      </c>
      <c r="K6" s="6">
        <v>29096</v>
      </c>
      <c r="L6" s="6">
        <v>29096</v>
      </c>
      <c r="M6" s="6">
        <v>29222</v>
      </c>
      <c r="N6" s="6">
        <v>29296</v>
      </c>
      <c r="O6" s="6">
        <v>29399</v>
      </c>
      <c r="P6" s="6">
        <v>29541</v>
      </c>
      <c r="Q6" s="6">
        <v>29681</v>
      </c>
      <c r="R6" s="6">
        <v>29881</v>
      </c>
      <c r="S6" s="6">
        <v>30053</v>
      </c>
      <c r="T6" s="6">
        <v>30100</v>
      </c>
      <c r="U6" s="6">
        <v>30003</v>
      </c>
      <c r="V6" s="6">
        <v>30178</v>
      </c>
      <c r="W6" s="6">
        <v>30113</v>
      </c>
      <c r="X6" s="6">
        <v>30247</v>
      </c>
      <c r="Y6" s="6">
        <v>30231</v>
      </c>
      <c r="Z6" s="6">
        <v>30463</v>
      </c>
      <c r="AA6" s="6">
        <v>30414</v>
      </c>
      <c r="AB6" s="6">
        <v>30465</v>
      </c>
      <c r="AC6" s="6">
        <v>30520</v>
      </c>
      <c r="AD6" s="6">
        <v>30764.673253799388</v>
      </c>
      <c r="AE6" s="6">
        <v>30973.545110422427</v>
      </c>
      <c r="AF6" s="6">
        <v>31142.449541839887</v>
      </c>
      <c r="AG6" s="6">
        <v>31308.593747087489</v>
      </c>
      <c r="AH6" s="6">
        <v>31452.543024217106</v>
      </c>
      <c r="AI6" s="6">
        <v>31570.324970810241</v>
      </c>
      <c r="AJ6" s="6">
        <v>31710.860157373452</v>
      </c>
      <c r="AK6" s="6">
        <v>31814.055252339778</v>
      </c>
      <c r="AL6" s="6">
        <v>31898.119762032791</v>
      </c>
      <c r="AM6" s="6">
        <v>31985.310086831978</v>
      </c>
      <c r="AN6" s="6">
        <v>32021.457216883784</v>
      </c>
      <c r="AO6" s="6">
        <v>32087.877806671291</v>
      </c>
      <c r="AP6" s="6">
        <v>32113.045516865859</v>
      </c>
      <c r="AQ6" s="6">
        <v>32121.380703773844</v>
      </c>
      <c r="AR6" s="6">
        <v>32150.768774849075</v>
      </c>
      <c r="AS6" s="6">
        <v>32155.10157601854</v>
      </c>
      <c r="AT6" s="6">
        <v>32162.671017559409</v>
      </c>
      <c r="AU6" s="6">
        <v>32134.721886095114</v>
      </c>
      <c r="AV6" s="6">
        <v>32079.960001275165</v>
      </c>
      <c r="AW6" s="6">
        <v>32047.092351905216</v>
      </c>
      <c r="AX6" s="6">
        <v>32016.642822792448</v>
      </c>
      <c r="AY6" s="6">
        <v>31971.454911078858</v>
      </c>
      <c r="AZ6" s="6">
        <v>31912.344283138631</v>
      </c>
      <c r="BA6" s="6">
        <v>31842.173181575647</v>
      </c>
      <c r="BB6" s="6">
        <v>31783.529874689608</v>
      </c>
      <c r="BC6" s="6">
        <v>31734.359837283439</v>
      </c>
      <c r="BD6" s="6">
        <v>31636.911603854405</v>
      </c>
      <c r="BE6" s="6">
        <v>31580.318865397814</v>
      </c>
      <c r="BF6" s="6">
        <v>31533.272228731781</v>
      </c>
      <c r="BG6" s="6">
        <v>31529.358033166329</v>
      </c>
      <c r="BH6" s="6">
        <v>31513.03302003823</v>
      </c>
      <c r="BI6" s="6">
        <v>31444.846775241007</v>
      </c>
      <c r="BJ6" s="6">
        <v>31401.530473072882</v>
      </c>
      <c r="BK6" s="6">
        <v>31387.468560608511</v>
      </c>
      <c r="BL6" s="6">
        <v>31374.996993695284</v>
      </c>
      <c r="BM6" s="6">
        <v>31409.357787340865</v>
      </c>
      <c r="BN6" s="6">
        <v>31377.906235879862</v>
      </c>
      <c r="BO6" s="6">
        <v>31414.089449837811</v>
      </c>
      <c r="BP6" s="6">
        <v>31445.257581076548</v>
      </c>
      <c r="BQ6" s="6">
        <v>31427.80227501933</v>
      </c>
      <c r="BR6" s="6">
        <v>31438.032908611884</v>
      </c>
      <c r="BS6" s="6">
        <v>31433.93600632481</v>
      </c>
      <c r="BT6" s="6">
        <v>31460.619562965789</v>
      </c>
      <c r="BU6" s="6">
        <v>31495.203473279998</v>
      </c>
      <c r="BV6" s="6">
        <v>31488.424601245388</v>
      </c>
      <c r="BW6" s="6">
        <v>31513.343239789363</v>
      </c>
      <c r="BX6" s="6">
        <v>31548.89994486302</v>
      </c>
      <c r="BY6" s="6">
        <v>31621.068855919279</v>
      </c>
      <c r="BZ6" s="6">
        <v>31672.513183138777</v>
      </c>
      <c r="CA6" s="6">
        <v>31703.221153534811</v>
      </c>
      <c r="CB6" s="6">
        <v>31731.699719860444</v>
      </c>
      <c r="CC6" s="6">
        <v>31755.96196864235</v>
      </c>
      <c r="CD6" s="6">
        <v>31782.872850860105</v>
      </c>
    </row>
    <row r="7" spans="1:83" x14ac:dyDescent="0.25">
      <c r="A7" s="2" t="str">
        <f>"Mariés avec enfant(s)"</f>
        <v>Mariés avec enfant(s)</v>
      </c>
      <c r="B7" s="6">
        <v>43924</v>
      </c>
      <c r="C7" s="6">
        <v>43886</v>
      </c>
      <c r="D7" s="6">
        <v>43644</v>
      </c>
      <c r="E7" s="6">
        <v>43248</v>
      </c>
      <c r="F7" s="6">
        <v>42904</v>
      </c>
      <c r="G7" s="6">
        <v>42369</v>
      </c>
      <c r="H7" s="6">
        <v>41793</v>
      </c>
      <c r="I7" s="6">
        <v>41239</v>
      </c>
      <c r="J7" s="6">
        <v>40593</v>
      </c>
      <c r="K7" s="6">
        <v>39746</v>
      </c>
      <c r="L7" s="6">
        <v>39023</v>
      </c>
      <c r="M7" s="6">
        <v>38200</v>
      </c>
      <c r="N7" s="6">
        <v>37266</v>
      </c>
      <c r="O7" s="6">
        <v>36420</v>
      </c>
      <c r="P7" s="6">
        <v>35621</v>
      </c>
      <c r="Q7" s="6">
        <v>34794</v>
      </c>
      <c r="R7" s="6">
        <v>34119</v>
      </c>
      <c r="S7" s="6">
        <v>33279</v>
      </c>
      <c r="T7" s="6">
        <v>32706</v>
      </c>
      <c r="U7" s="6">
        <v>32196</v>
      </c>
      <c r="V7" s="6">
        <v>31658</v>
      </c>
      <c r="W7" s="6">
        <v>31104</v>
      </c>
      <c r="X7" s="6">
        <v>30587</v>
      </c>
      <c r="Y7" s="6">
        <v>29966</v>
      </c>
      <c r="Z7" s="6">
        <v>29260</v>
      </c>
      <c r="AA7" s="6">
        <v>28908</v>
      </c>
      <c r="AB7" s="6">
        <v>28527</v>
      </c>
      <c r="AC7" s="6">
        <v>28065</v>
      </c>
      <c r="AD7" s="6">
        <v>27816.210931738791</v>
      </c>
      <c r="AE7" s="6">
        <v>27467.825516902878</v>
      </c>
      <c r="AF7" s="6">
        <v>27150.839218676912</v>
      </c>
      <c r="AG7" s="6">
        <v>26889.269221321854</v>
      </c>
      <c r="AH7" s="6">
        <v>26608.998099588844</v>
      </c>
      <c r="AI7" s="6">
        <v>26321.152461138845</v>
      </c>
      <c r="AJ7" s="6">
        <v>25998.977600200946</v>
      </c>
      <c r="AK7" s="6">
        <v>25678.625413769492</v>
      </c>
      <c r="AL7" s="6">
        <v>25404.5942757259</v>
      </c>
      <c r="AM7" s="6">
        <v>25137.716207176789</v>
      </c>
      <c r="AN7" s="6">
        <v>24853.885844803452</v>
      </c>
      <c r="AO7" s="6">
        <v>24573.144612270953</v>
      </c>
      <c r="AP7" s="6">
        <v>24304.13740534212</v>
      </c>
      <c r="AQ7" s="6">
        <v>24047.483410779401</v>
      </c>
      <c r="AR7" s="6">
        <v>23787.977774283492</v>
      </c>
      <c r="AS7" s="6">
        <v>23522.288177557864</v>
      </c>
      <c r="AT7" s="6">
        <v>23267.828684570013</v>
      </c>
      <c r="AU7" s="6">
        <v>23037.825540647566</v>
      </c>
      <c r="AV7" s="6">
        <v>22823.006585141917</v>
      </c>
      <c r="AW7" s="6">
        <v>22634.613204301342</v>
      </c>
      <c r="AX7" s="6">
        <v>22464.975714791566</v>
      </c>
      <c r="AY7" s="6">
        <v>22286.848442467832</v>
      </c>
      <c r="AZ7" s="6">
        <v>22149.05407191057</v>
      </c>
      <c r="BA7" s="6">
        <v>21992.282030579503</v>
      </c>
      <c r="BB7" s="6">
        <v>21847.365153869556</v>
      </c>
      <c r="BC7" s="6">
        <v>21715.913467945138</v>
      </c>
      <c r="BD7" s="6">
        <v>21554.307672324976</v>
      </c>
      <c r="BE7" s="6">
        <v>21418.277078900595</v>
      </c>
      <c r="BF7" s="6">
        <v>21219.68773148035</v>
      </c>
      <c r="BG7" s="6">
        <v>21037.599766392283</v>
      </c>
      <c r="BH7" s="6">
        <v>20846.19455113064</v>
      </c>
      <c r="BI7" s="6">
        <v>20655.362233123233</v>
      </c>
      <c r="BJ7" s="6">
        <v>20484.047070867477</v>
      </c>
      <c r="BK7" s="6">
        <v>20283.622096254818</v>
      </c>
      <c r="BL7" s="6">
        <v>20100.049151248328</v>
      </c>
      <c r="BM7" s="6">
        <v>19947.474755424049</v>
      </c>
      <c r="BN7" s="6">
        <v>19806.322120320387</v>
      </c>
      <c r="BO7" s="6">
        <v>19684.30709385443</v>
      </c>
      <c r="BP7" s="6">
        <v>19581.788007845484</v>
      </c>
      <c r="BQ7" s="6">
        <v>19466.491556167777</v>
      </c>
      <c r="BR7" s="6">
        <v>19396.308956609842</v>
      </c>
      <c r="BS7" s="6">
        <v>19311.672802519388</v>
      </c>
      <c r="BT7" s="6">
        <v>19246.515654105195</v>
      </c>
      <c r="BU7" s="6">
        <v>19174.006498543837</v>
      </c>
      <c r="BV7" s="6">
        <v>19067.066552289663</v>
      </c>
      <c r="BW7" s="6">
        <v>18994.510205675724</v>
      </c>
      <c r="BX7" s="6">
        <v>18917.191572915104</v>
      </c>
      <c r="BY7" s="6">
        <v>18836.876391453796</v>
      </c>
      <c r="BZ7" s="6">
        <v>18752.894569687891</v>
      </c>
      <c r="CA7" s="6">
        <v>18666.948856880823</v>
      </c>
      <c r="CB7" s="6">
        <v>18592.353178816171</v>
      </c>
      <c r="CC7" s="6">
        <v>18531.382472434096</v>
      </c>
      <c r="CD7" s="6">
        <v>18431.337476675602</v>
      </c>
    </row>
    <row r="8" spans="1:83" x14ac:dyDescent="0.25">
      <c r="A8" s="2" t="str">
        <f>"Cohabitants non mariés sans enfant"</f>
        <v>Cohabitants non mariés sans enfant</v>
      </c>
      <c r="B8" s="6">
        <v>1465</v>
      </c>
      <c r="C8" s="6">
        <v>1556</v>
      </c>
      <c r="D8" s="6">
        <v>1713</v>
      </c>
      <c r="E8" s="6">
        <v>1912</v>
      </c>
      <c r="F8" s="6">
        <v>2073</v>
      </c>
      <c r="G8" s="6">
        <v>2218</v>
      </c>
      <c r="H8" s="6">
        <v>2377</v>
      </c>
      <c r="I8" s="6">
        <v>2570</v>
      </c>
      <c r="J8" s="6">
        <v>2872</v>
      </c>
      <c r="K8" s="6">
        <v>3119</v>
      </c>
      <c r="L8" s="6">
        <v>3448</v>
      </c>
      <c r="M8" s="6">
        <v>3905</v>
      </c>
      <c r="N8" s="6">
        <v>4173</v>
      </c>
      <c r="O8" s="6">
        <v>4323</v>
      </c>
      <c r="P8" s="6">
        <v>4578</v>
      </c>
      <c r="Q8" s="6">
        <v>4866</v>
      </c>
      <c r="R8" s="6">
        <v>5011</v>
      </c>
      <c r="S8" s="6">
        <v>5332</v>
      </c>
      <c r="T8" s="6">
        <v>5642</v>
      </c>
      <c r="U8" s="6">
        <v>5858</v>
      </c>
      <c r="V8" s="6">
        <v>6055</v>
      </c>
      <c r="W8" s="6">
        <v>6235</v>
      </c>
      <c r="X8" s="6">
        <v>6358</v>
      </c>
      <c r="Y8" s="6">
        <v>6588</v>
      </c>
      <c r="Z8" s="6">
        <v>6931</v>
      </c>
      <c r="AA8" s="6">
        <v>6965</v>
      </c>
      <c r="AB8" s="6">
        <v>7156</v>
      </c>
      <c r="AC8" s="6">
        <v>7002</v>
      </c>
      <c r="AD8" s="6">
        <v>7368.3478419297189</v>
      </c>
      <c r="AE8" s="6">
        <v>7442.5523387345202</v>
      </c>
      <c r="AF8" s="6">
        <v>7516.2506409162652</v>
      </c>
      <c r="AG8" s="6">
        <v>7572.5899433242375</v>
      </c>
      <c r="AH8" s="6">
        <v>7602.1313181986325</v>
      </c>
      <c r="AI8" s="6">
        <v>7627.5024427712906</v>
      </c>
      <c r="AJ8" s="6">
        <v>7662.2157185085453</v>
      </c>
      <c r="AK8" s="6">
        <v>7697.9165065754714</v>
      </c>
      <c r="AL8" s="6">
        <v>7729.4914910004518</v>
      </c>
      <c r="AM8" s="6">
        <v>7777.6313061079063</v>
      </c>
      <c r="AN8" s="6">
        <v>7833.7002736402492</v>
      </c>
      <c r="AO8" s="6">
        <v>7895.6761764417106</v>
      </c>
      <c r="AP8" s="6">
        <v>7963.9215378912395</v>
      </c>
      <c r="AQ8" s="6">
        <v>8037.4160949458419</v>
      </c>
      <c r="AR8" s="6">
        <v>8118.5672158476154</v>
      </c>
      <c r="AS8" s="6">
        <v>8216.3073760714178</v>
      </c>
      <c r="AT8" s="6">
        <v>8298.3181878788055</v>
      </c>
      <c r="AU8" s="6">
        <v>8380.048948921205</v>
      </c>
      <c r="AV8" s="6">
        <v>8457.9972824340875</v>
      </c>
      <c r="AW8" s="6">
        <v>8520.4146208855745</v>
      </c>
      <c r="AX8" s="6">
        <v>8577.1281546561295</v>
      </c>
      <c r="AY8" s="6">
        <v>8636.5358533841609</v>
      </c>
      <c r="AZ8" s="6">
        <v>8680.1800612352254</v>
      </c>
      <c r="BA8" s="6">
        <v>8722.5314104973331</v>
      </c>
      <c r="BB8" s="6">
        <v>8744.9023684718013</v>
      </c>
      <c r="BC8" s="6">
        <v>8775.6131658304294</v>
      </c>
      <c r="BD8" s="6">
        <v>8803.607362603625</v>
      </c>
      <c r="BE8" s="6">
        <v>8834.6577775583537</v>
      </c>
      <c r="BF8" s="6">
        <v>8864.8995553821551</v>
      </c>
      <c r="BG8" s="6">
        <v>8910.0965696279236</v>
      </c>
      <c r="BH8" s="6">
        <v>8945.6143647188637</v>
      </c>
      <c r="BI8" s="6">
        <v>8979.782401327815</v>
      </c>
      <c r="BJ8" s="6">
        <v>9016.0357308559178</v>
      </c>
      <c r="BK8" s="6">
        <v>9051.8521607178736</v>
      </c>
      <c r="BL8" s="6">
        <v>9088.6312532942065</v>
      </c>
      <c r="BM8" s="6">
        <v>9125.8823616030168</v>
      </c>
      <c r="BN8" s="6">
        <v>9168.1137159329883</v>
      </c>
      <c r="BO8" s="6">
        <v>9216.4387816812905</v>
      </c>
      <c r="BP8" s="6">
        <v>9265.7659139409734</v>
      </c>
      <c r="BQ8" s="6">
        <v>9316.6445898195052</v>
      </c>
      <c r="BR8" s="6">
        <v>9369.7078153981565</v>
      </c>
      <c r="BS8" s="6">
        <v>9421.6545579737594</v>
      </c>
      <c r="BT8" s="6">
        <v>9475.4221397000692</v>
      </c>
      <c r="BU8" s="6">
        <v>9529.2461893006621</v>
      </c>
      <c r="BV8" s="6">
        <v>9585.7298786378342</v>
      </c>
      <c r="BW8" s="6">
        <v>9642.7171630142766</v>
      </c>
      <c r="BX8" s="6">
        <v>9696.1806837870499</v>
      </c>
      <c r="BY8" s="6">
        <v>9747.3708949489192</v>
      </c>
      <c r="BZ8" s="6">
        <v>9795.6620731325311</v>
      </c>
      <c r="CA8" s="6">
        <v>9840.6349215288192</v>
      </c>
      <c r="CB8" s="6">
        <v>9880.6005633109926</v>
      </c>
      <c r="CC8" s="6">
        <v>9919.0155752879691</v>
      </c>
      <c r="CD8" s="6">
        <v>9953.1937770762706</v>
      </c>
    </row>
    <row r="9" spans="1:83" x14ac:dyDescent="0.25">
      <c r="A9" s="2" t="str">
        <f>"Cohabitants non mariés avec enfant(s)"</f>
        <v>Cohabitants non mariés avec enfant(s)</v>
      </c>
      <c r="B9" s="6">
        <v>1040</v>
      </c>
      <c r="C9" s="6">
        <v>1103</v>
      </c>
      <c r="D9" s="6">
        <v>1169</v>
      </c>
      <c r="E9" s="6">
        <v>1268</v>
      </c>
      <c r="F9" s="6">
        <v>1382</v>
      </c>
      <c r="G9" s="6">
        <v>1474</v>
      </c>
      <c r="H9" s="6">
        <v>1558</v>
      </c>
      <c r="I9" s="6">
        <v>1625</v>
      </c>
      <c r="J9" s="6">
        <v>1792</v>
      </c>
      <c r="K9" s="6">
        <v>1992</v>
      </c>
      <c r="L9" s="6">
        <v>2194</v>
      </c>
      <c r="M9" s="6">
        <v>2395</v>
      </c>
      <c r="N9" s="6">
        <v>2680</v>
      </c>
      <c r="O9" s="6">
        <v>3030</v>
      </c>
      <c r="P9" s="6">
        <v>3388</v>
      </c>
      <c r="Q9" s="6">
        <v>3712</v>
      </c>
      <c r="R9" s="6">
        <v>4103</v>
      </c>
      <c r="S9" s="6">
        <v>4488</v>
      </c>
      <c r="T9" s="6">
        <v>5017</v>
      </c>
      <c r="U9" s="6">
        <v>5381</v>
      </c>
      <c r="V9" s="6">
        <v>5854</v>
      </c>
      <c r="W9" s="6">
        <v>6298</v>
      </c>
      <c r="X9" s="6">
        <v>6680</v>
      </c>
      <c r="Y9" s="6">
        <v>7127</v>
      </c>
      <c r="Z9" s="6">
        <v>7613</v>
      </c>
      <c r="AA9" s="6">
        <v>8003</v>
      </c>
      <c r="AB9" s="6">
        <v>8293</v>
      </c>
      <c r="AC9" s="6">
        <v>7984</v>
      </c>
      <c r="AD9" s="6">
        <v>8603.4065008096695</v>
      </c>
      <c r="AE9" s="6">
        <v>8749.2945424547124</v>
      </c>
      <c r="AF9" s="6">
        <v>8889.8652798314779</v>
      </c>
      <c r="AG9" s="6">
        <v>9025.1048272962689</v>
      </c>
      <c r="AH9" s="6">
        <v>9155.6553447191982</v>
      </c>
      <c r="AI9" s="6">
        <v>9261.3146129251909</v>
      </c>
      <c r="AJ9" s="6">
        <v>9352.8009845918041</v>
      </c>
      <c r="AK9" s="6">
        <v>9433.5642969182227</v>
      </c>
      <c r="AL9" s="6">
        <v>9496.2011484841532</v>
      </c>
      <c r="AM9" s="6">
        <v>9567.5441190327911</v>
      </c>
      <c r="AN9" s="6">
        <v>9627.3625159266994</v>
      </c>
      <c r="AO9" s="6">
        <v>9682.6582977787439</v>
      </c>
      <c r="AP9" s="6">
        <v>9749.0230057028239</v>
      </c>
      <c r="AQ9" s="6">
        <v>9801.2469922282144</v>
      </c>
      <c r="AR9" s="6">
        <v>9865.3028337487267</v>
      </c>
      <c r="AS9" s="6">
        <v>9937.1635629684515</v>
      </c>
      <c r="AT9" s="6">
        <v>10004.924752435762</v>
      </c>
      <c r="AU9" s="6">
        <v>10095.121706474052</v>
      </c>
      <c r="AV9" s="6">
        <v>10172.373806565804</v>
      </c>
      <c r="AW9" s="6">
        <v>10248.027830333907</v>
      </c>
      <c r="AX9" s="6">
        <v>10340.711833179532</v>
      </c>
      <c r="AY9" s="6">
        <v>10420.586287710614</v>
      </c>
      <c r="AZ9" s="6">
        <v>10520.807015755669</v>
      </c>
      <c r="BA9" s="6">
        <v>10600.342254275209</v>
      </c>
      <c r="BB9" s="6">
        <v>10663.7203988125</v>
      </c>
      <c r="BC9" s="6">
        <v>10747.448780031344</v>
      </c>
      <c r="BD9" s="6">
        <v>10827.73450436486</v>
      </c>
      <c r="BE9" s="6">
        <v>10910.596416087175</v>
      </c>
      <c r="BF9" s="6">
        <v>10987.290727990239</v>
      </c>
      <c r="BG9" s="6">
        <v>11060.540536457727</v>
      </c>
      <c r="BH9" s="6">
        <v>11145.305133086771</v>
      </c>
      <c r="BI9" s="6">
        <v>11231.305403744684</v>
      </c>
      <c r="BJ9" s="6">
        <v>11306.265043508545</v>
      </c>
      <c r="BK9" s="6">
        <v>11388.239118791964</v>
      </c>
      <c r="BL9" s="6">
        <v>11460.77077146495</v>
      </c>
      <c r="BM9" s="6">
        <v>11543.895958084275</v>
      </c>
      <c r="BN9" s="6">
        <v>11626.352873883832</v>
      </c>
      <c r="BO9" s="6">
        <v>11694.690736434248</v>
      </c>
      <c r="BP9" s="6">
        <v>11767.634477777869</v>
      </c>
      <c r="BQ9" s="6">
        <v>11841.417970348768</v>
      </c>
      <c r="BR9" s="6">
        <v>11917.600383354933</v>
      </c>
      <c r="BS9" s="6">
        <v>11998.756990022361</v>
      </c>
      <c r="BT9" s="6">
        <v>12069.027935576974</v>
      </c>
      <c r="BU9" s="6">
        <v>12151.231467228736</v>
      </c>
      <c r="BV9" s="6">
        <v>12237.772385686789</v>
      </c>
      <c r="BW9" s="6">
        <v>12326.581592720964</v>
      </c>
      <c r="BX9" s="6">
        <v>12418.442551471726</v>
      </c>
      <c r="BY9" s="6">
        <v>12499.508397569403</v>
      </c>
      <c r="BZ9" s="6">
        <v>12586.69336012382</v>
      </c>
      <c r="CA9" s="6">
        <v>12673.366854848551</v>
      </c>
      <c r="CB9" s="6">
        <v>12759.509563626725</v>
      </c>
      <c r="CC9" s="6">
        <v>12846.733017256209</v>
      </c>
      <c r="CD9" s="6">
        <v>12929.785234146841</v>
      </c>
    </row>
    <row r="10" spans="1:83" x14ac:dyDescent="0.25">
      <c r="A10" s="2" t="str">
        <f>"Familles monoparentales"</f>
        <v>Familles monoparentales</v>
      </c>
      <c r="B10" s="6">
        <v>6023</v>
      </c>
      <c r="C10" s="6">
        <v>6026</v>
      </c>
      <c r="D10" s="6">
        <v>6137</v>
      </c>
      <c r="E10" s="6">
        <v>6251</v>
      </c>
      <c r="F10" s="6">
        <v>6282</v>
      </c>
      <c r="G10" s="6">
        <v>6475</v>
      </c>
      <c r="H10" s="6">
        <v>6563</v>
      </c>
      <c r="I10" s="6">
        <v>6738</v>
      </c>
      <c r="J10" s="6">
        <v>6804</v>
      </c>
      <c r="K10" s="6">
        <v>7034</v>
      </c>
      <c r="L10" s="6">
        <v>7170</v>
      </c>
      <c r="M10" s="6">
        <v>7405</v>
      </c>
      <c r="N10" s="6">
        <v>7656</v>
      </c>
      <c r="O10" s="6">
        <v>7762</v>
      </c>
      <c r="P10" s="6">
        <v>7917</v>
      </c>
      <c r="Q10" s="6">
        <v>8120</v>
      </c>
      <c r="R10" s="6">
        <v>8264</v>
      </c>
      <c r="S10" s="6">
        <v>8375</v>
      </c>
      <c r="T10" s="6">
        <v>8446</v>
      </c>
      <c r="U10" s="6">
        <v>8600</v>
      </c>
      <c r="V10" s="6">
        <v>8660</v>
      </c>
      <c r="W10" s="6">
        <v>8755</v>
      </c>
      <c r="X10" s="6">
        <v>8786</v>
      </c>
      <c r="Y10" s="6">
        <v>8938</v>
      </c>
      <c r="Z10" s="6">
        <v>8873</v>
      </c>
      <c r="AA10" s="6">
        <v>8897</v>
      </c>
      <c r="AB10" s="6">
        <v>8999</v>
      </c>
      <c r="AC10" s="6">
        <v>9672</v>
      </c>
      <c r="AD10" s="6">
        <v>9136.4414437095547</v>
      </c>
      <c r="AE10" s="6">
        <v>9189.2336415418704</v>
      </c>
      <c r="AF10" s="6">
        <v>9243.7537198835143</v>
      </c>
      <c r="AG10" s="6">
        <v>9300.2838747083333</v>
      </c>
      <c r="AH10" s="6">
        <v>9358.5859751758362</v>
      </c>
      <c r="AI10" s="6">
        <v>9421.5549169089263</v>
      </c>
      <c r="AJ10" s="6">
        <v>9465.1442115603313</v>
      </c>
      <c r="AK10" s="6">
        <v>9519.9080416143024</v>
      </c>
      <c r="AL10" s="6">
        <v>9581.2401500060096</v>
      </c>
      <c r="AM10" s="6">
        <v>9638.5155074786162</v>
      </c>
      <c r="AN10" s="6">
        <v>9703.0045701891977</v>
      </c>
      <c r="AO10" s="6">
        <v>9755.4556175435446</v>
      </c>
      <c r="AP10" s="6">
        <v>9821.2627775822402</v>
      </c>
      <c r="AQ10" s="6">
        <v>9888.770926783187</v>
      </c>
      <c r="AR10" s="6">
        <v>9948.3773433798215</v>
      </c>
      <c r="AS10" s="6">
        <v>10012.460416529535</v>
      </c>
      <c r="AT10" s="6">
        <v>10069.061505066984</v>
      </c>
      <c r="AU10" s="6">
        <v>10133.287093753941</v>
      </c>
      <c r="AV10" s="6">
        <v>10193.474144962645</v>
      </c>
      <c r="AW10" s="6">
        <v>10234.847728898225</v>
      </c>
      <c r="AX10" s="6">
        <v>10279.660603751372</v>
      </c>
      <c r="AY10" s="6">
        <v>10322.132792072376</v>
      </c>
      <c r="AZ10" s="6">
        <v>10367.799180978182</v>
      </c>
      <c r="BA10" s="6">
        <v>10405.576486189822</v>
      </c>
      <c r="BB10" s="6">
        <v>10434.448813719486</v>
      </c>
      <c r="BC10" s="6">
        <v>10464.472539814156</v>
      </c>
      <c r="BD10" s="6">
        <v>10503.882591338888</v>
      </c>
      <c r="BE10" s="6">
        <v>10544.330663457513</v>
      </c>
      <c r="BF10" s="6">
        <v>10580.368521747378</v>
      </c>
      <c r="BG10" s="6">
        <v>10611.903818505514</v>
      </c>
      <c r="BH10" s="6">
        <v>10653.351375329388</v>
      </c>
      <c r="BI10" s="6">
        <v>10695.369305085018</v>
      </c>
      <c r="BJ10" s="6">
        <v>10741.318543737169</v>
      </c>
      <c r="BK10" s="6">
        <v>10784.480232906812</v>
      </c>
      <c r="BL10" s="6">
        <v>10828.8461965633</v>
      </c>
      <c r="BM10" s="6">
        <v>10872.947711427067</v>
      </c>
      <c r="BN10" s="6">
        <v>10925.345663238326</v>
      </c>
      <c r="BO10" s="6">
        <v>10964.104153776811</v>
      </c>
      <c r="BP10" s="6">
        <v>11001.152697587206</v>
      </c>
      <c r="BQ10" s="6">
        <v>11031.777266578134</v>
      </c>
      <c r="BR10" s="6">
        <v>11068.03079935795</v>
      </c>
      <c r="BS10" s="6">
        <v>11106.982345487875</v>
      </c>
      <c r="BT10" s="6">
        <v>11145.453029377375</v>
      </c>
      <c r="BU10" s="6">
        <v>11186.86151172561</v>
      </c>
      <c r="BV10" s="6">
        <v>11237.883329335189</v>
      </c>
      <c r="BW10" s="6">
        <v>11285.579680772751</v>
      </c>
      <c r="BX10" s="6">
        <v>11333.031255057444</v>
      </c>
      <c r="BY10" s="6">
        <v>11377.159570615395</v>
      </c>
      <c r="BZ10" s="6">
        <v>11426.40801355807</v>
      </c>
      <c r="CA10" s="6">
        <v>11486.692730819525</v>
      </c>
      <c r="CB10" s="6">
        <v>11542.770807537303</v>
      </c>
      <c r="CC10" s="6">
        <v>11600.963725317008</v>
      </c>
      <c r="CD10" s="6">
        <v>11656.468203762335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1011</v>
      </c>
      <c r="C11" s="8">
        <v>1003</v>
      </c>
      <c r="D11" s="8">
        <v>1010</v>
      </c>
      <c r="E11" s="8">
        <v>1017</v>
      </c>
      <c r="F11" s="8">
        <v>1016</v>
      </c>
      <c r="G11" s="8">
        <v>1045</v>
      </c>
      <c r="H11" s="8">
        <v>1062</v>
      </c>
      <c r="I11" s="8">
        <v>1038</v>
      </c>
      <c r="J11" s="8">
        <v>1086</v>
      </c>
      <c r="K11" s="8">
        <v>1086</v>
      </c>
      <c r="L11" s="8">
        <v>1129</v>
      </c>
      <c r="M11" s="8">
        <v>1227</v>
      </c>
      <c r="N11" s="8">
        <v>1265</v>
      </c>
      <c r="O11" s="8">
        <v>1258</v>
      </c>
      <c r="P11" s="8">
        <v>1319</v>
      </c>
      <c r="Q11" s="8">
        <v>1320</v>
      </c>
      <c r="R11" s="8">
        <v>1383</v>
      </c>
      <c r="S11" s="8">
        <v>1421</v>
      </c>
      <c r="T11" s="8">
        <v>1305</v>
      </c>
      <c r="U11" s="8">
        <v>1321</v>
      </c>
      <c r="V11" s="8">
        <v>1369</v>
      </c>
      <c r="W11" s="8">
        <v>1419</v>
      </c>
      <c r="X11" s="8">
        <v>1458</v>
      </c>
      <c r="Y11" s="8">
        <v>1470</v>
      </c>
      <c r="Z11" s="8">
        <v>1491</v>
      </c>
      <c r="AA11" s="8">
        <v>1541</v>
      </c>
      <c r="AB11" s="8">
        <v>1611</v>
      </c>
      <c r="AC11" s="8">
        <v>1660</v>
      </c>
      <c r="AD11" s="8">
        <v>1728.6506929981385</v>
      </c>
      <c r="AE11" s="8">
        <v>1740.6404623624319</v>
      </c>
      <c r="AF11" s="8">
        <v>1751.294765630925</v>
      </c>
      <c r="AG11" s="8">
        <v>1759.2014886041272</v>
      </c>
      <c r="AH11" s="8">
        <v>1766.7308198566595</v>
      </c>
      <c r="AI11" s="8">
        <v>1771.055623637139</v>
      </c>
      <c r="AJ11" s="8">
        <v>1775.9436155942788</v>
      </c>
      <c r="AK11" s="8">
        <v>1780.5016713541106</v>
      </c>
      <c r="AL11" s="8">
        <v>1784.2635332115792</v>
      </c>
      <c r="AM11" s="8">
        <v>1789.0266379367629</v>
      </c>
      <c r="AN11" s="8">
        <v>1796.3022124765264</v>
      </c>
      <c r="AO11" s="8">
        <v>1803.3566973611746</v>
      </c>
      <c r="AP11" s="8">
        <v>1813.0997354834039</v>
      </c>
      <c r="AQ11" s="8">
        <v>1822.3063861729624</v>
      </c>
      <c r="AR11" s="8">
        <v>1831.280333516225</v>
      </c>
      <c r="AS11" s="8">
        <v>1842.552806501307</v>
      </c>
      <c r="AT11" s="8">
        <v>1852.3911248228765</v>
      </c>
      <c r="AU11" s="8">
        <v>1863.9790430174314</v>
      </c>
      <c r="AV11" s="8">
        <v>1873.8923267335001</v>
      </c>
      <c r="AW11" s="8">
        <v>1881.570435907706</v>
      </c>
      <c r="AX11" s="8">
        <v>1890.0979475726488</v>
      </c>
      <c r="AY11" s="8">
        <v>1898.0492513917582</v>
      </c>
      <c r="AZ11" s="8">
        <v>1906.1297033939845</v>
      </c>
      <c r="BA11" s="8">
        <v>1913.4307595124515</v>
      </c>
      <c r="BB11" s="8">
        <v>1921.1052798924859</v>
      </c>
      <c r="BC11" s="8">
        <v>1929.4303791206921</v>
      </c>
      <c r="BD11" s="8">
        <v>1937.9505199108708</v>
      </c>
      <c r="BE11" s="8">
        <v>1946.070992165857</v>
      </c>
      <c r="BF11" s="8">
        <v>1956.0307685715768</v>
      </c>
      <c r="BG11" s="8">
        <v>1966.0802568669549</v>
      </c>
      <c r="BH11" s="8">
        <v>1977.2311077841289</v>
      </c>
      <c r="BI11" s="8">
        <v>1988.0348159270618</v>
      </c>
      <c r="BJ11" s="8">
        <v>1997.584322498923</v>
      </c>
      <c r="BK11" s="8">
        <v>2006.9074382300562</v>
      </c>
      <c r="BL11" s="8">
        <v>2015.5084914410752</v>
      </c>
      <c r="BM11" s="8">
        <v>2024.4885828228953</v>
      </c>
      <c r="BN11" s="8">
        <v>2034.3445144255218</v>
      </c>
      <c r="BO11" s="8">
        <v>2043.9170018971947</v>
      </c>
      <c r="BP11" s="8">
        <v>2052.3402772570862</v>
      </c>
      <c r="BQ11" s="8">
        <v>2059.7904331555183</v>
      </c>
      <c r="BR11" s="8">
        <v>2067.6480638476237</v>
      </c>
      <c r="BS11" s="8">
        <v>2076.5518341347515</v>
      </c>
      <c r="BT11" s="8">
        <v>2084.8209628795871</v>
      </c>
      <c r="BU11" s="8">
        <v>2093.760048873778</v>
      </c>
      <c r="BV11" s="8">
        <v>2104.3807668509812</v>
      </c>
      <c r="BW11" s="8">
        <v>2114.2879653241307</v>
      </c>
      <c r="BX11" s="8">
        <v>2124.5961244051578</v>
      </c>
      <c r="BY11" s="8">
        <v>2133.8556261666654</v>
      </c>
      <c r="BZ11" s="8">
        <v>2143.7408719232271</v>
      </c>
      <c r="CA11" s="8">
        <v>2152.938528141508</v>
      </c>
      <c r="CB11" s="8">
        <v>2162.8965668092583</v>
      </c>
      <c r="CC11" s="8">
        <v>2173.2865847324183</v>
      </c>
      <c r="CD11" s="8">
        <v>2182.5422331462478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C590-F670-40C1-A361-230258F763DC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23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18976</v>
      </c>
      <c r="C5" s="6">
        <v>18949</v>
      </c>
      <c r="D5" s="6">
        <v>19000</v>
      </c>
      <c r="E5" s="6">
        <v>19101</v>
      </c>
      <c r="F5" s="6">
        <v>19372</v>
      </c>
      <c r="G5" s="6">
        <v>19836</v>
      </c>
      <c r="H5" s="6">
        <v>20174</v>
      </c>
      <c r="I5" s="6">
        <v>20644</v>
      </c>
      <c r="J5" s="6">
        <v>21216</v>
      </c>
      <c r="K5" s="6">
        <v>21842</v>
      </c>
      <c r="L5" s="6">
        <v>22297</v>
      </c>
      <c r="M5" s="6">
        <v>22762</v>
      </c>
      <c r="N5" s="6">
        <v>23778</v>
      </c>
      <c r="O5" s="6">
        <v>24602</v>
      </c>
      <c r="P5" s="6">
        <v>25047</v>
      </c>
      <c r="Q5" s="6">
        <v>25336</v>
      </c>
      <c r="R5" s="6">
        <v>25633</v>
      </c>
      <c r="S5" s="6">
        <v>25992</v>
      </c>
      <c r="T5" s="6">
        <v>26591</v>
      </c>
      <c r="U5" s="6">
        <v>26989</v>
      </c>
      <c r="V5" s="6">
        <v>27327</v>
      </c>
      <c r="W5" s="6">
        <v>27788</v>
      </c>
      <c r="X5" s="6">
        <v>28062</v>
      </c>
      <c r="Y5" s="6">
        <v>28628</v>
      </c>
      <c r="Z5" s="6">
        <v>29160</v>
      </c>
      <c r="AA5" s="6">
        <v>29357</v>
      </c>
      <c r="AB5" s="6">
        <v>29682</v>
      </c>
      <c r="AC5" s="6">
        <v>30142</v>
      </c>
      <c r="AD5" s="6">
        <v>30837.810233237142</v>
      </c>
      <c r="AE5" s="6">
        <v>31275.466867034458</v>
      </c>
      <c r="AF5" s="6">
        <v>31682.647569674504</v>
      </c>
      <c r="AG5" s="6">
        <v>32028.317083064198</v>
      </c>
      <c r="AH5" s="6">
        <v>32449.699997614029</v>
      </c>
      <c r="AI5" s="6">
        <v>32854.06258268746</v>
      </c>
      <c r="AJ5" s="6">
        <v>33292.27476848368</v>
      </c>
      <c r="AK5" s="6">
        <v>33710.237303911941</v>
      </c>
      <c r="AL5" s="6">
        <v>34078.89247650445</v>
      </c>
      <c r="AM5" s="6">
        <v>34454.667941957872</v>
      </c>
      <c r="AN5" s="6">
        <v>34843.233137639545</v>
      </c>
      <c r="AO5" s="6">
        <v>35272.109680668902</v>
      </c>
      <c r="AP5" s="6">
        <v>35664.939891988724</v>
      </c>
      <c r="AQ5" s="6">
        <v>36097.960784492709</v>
      </c>
      <c r="AR5" s="6">
        <v>36511.07244968196</v>
      </c>
      <c r="AS5" s="6">
        <v>36924.099781303121</v>
      </c>
      <c r="AT5" s="6">
        <v>37327.02778626587</v>
      </c>
      <c r="AU5" s="6">
        <v>37714.007639794756</v>
      </c>
      <c r="AV5" s="6">
        <v>38085.959189191803</v>
      </c>
      <c r="AW5" s="6">
        <v>38424.682867943142</v>
      </c>
      <c r="AX5" s="6">
        <v>38740.108172684697</v>
      </c>
      <c r="AY5" s="6">
        <v>39059.624283550416</v>
      </c>
      <c r="AZ5" s="6">
        <v>39357.946332904568</v>
      </c>
      <c r="BA5" s="6">
        <v>39674.565267348109</v>
      </c>
      <c r="BB5" s="6">
        <v>39891.718886301089</v>
      </c>
      <c r="BC5" s="6">
        <v>40096.055017418985</v>
      </c>
      <c r="BD5" s="6">
        <v>40314.350236356287</v>
      </c>
      <c r="BE5" s="6">
        <v>40502.776199120402</v>
      </c>
      <c r="BF5" s="6">
        <v>40760.696469575305</v>
      </c>
      <c r="BG5" s="6">
        <v>40911.712644151019</v>
      </c>
      <c r="BH5" s="6">
        <v>41082.767464212287</v>
      </c>
      <c r="BI5" s="6">
        <v>41246.195337070531</v>
      </c>
      <c r="BJ5" s="6">
        <v>41395.258773498441</v>
      </c>
      <c r="BK5" s="6">
        <v>41586.387529409563</v>
      </c>
      <c r="BL5" s="6">
        <v>41714.014754166026</v>
      </c>
      <c r="BM5" s="6">
        <v>41811.238932796725</v>
      </c>
      <c r="BN5" s="6">
        <v>41906.044574299463</v>
      </c>
      <c r="BO5" s="6">
        <v>41964.993897267959</v>
      </c>
      <c r="BP5" s="6">
        <v>42060.142400275174</v>
      </c>
      <c r="BQ5" s="6">
        <v>42078.801095769624</v>
      </c>
      <c r="BR5" s="6">
        <v>42142.140285474314</v>
      </c>
      <c r="BS5" s="6">
        <v>42197.497406076393</v>
      </c>
      <c r="BT5" s="6">
        <v>42218.212701495526</v>
      </c>
      <c r="BU5" s="6">
        <v>42287.842045924321</v>
      </c>
      <c r="BV5" s="6">
        <v>42331.300539222328</v>
      </c>
      <c r="BW5" s="6">
        <v>42378.211833411297</v>
      </c>
      <c r="BX5" s="6">
        <v>42429.154630504636</v>
      </c>
      <c r="BY5" s="6">
        <v>42496.168266755514</v>
      </c>
      <c r="BZ5" s="6">
        <v>42591.807285933231</v>
      </c>
      <c r="CA5" s="6">
        <v>42718.525791409898</v>
      </c>
      <c r="CB5" s="6">
        <v>42887.672378991898</v>
      </c>
      <c r="CC5" s="6">
        <v>43044.366668728624</v>
      </c>
      <c r="CD5" s="6">
        <v>43223.904492945658</v>
      </c>
    </row>
    <row r="6" spans="1:83" x14ac:dyDescent="0.25">
      <c r="A6" s="2" t="str">
        <f>"Mariés sans enfant"</f>
        <v>Mariés sans enfant</v>
      </c>
      <c r="B6" s="6">
        <v>15165</v>
      </c>
      <c r="C6" s="6">
        <v>15324</v>
      </c>
      <c r="D6" s="6">
        <v>15591</v>
      </c>
      <c r="E6" s="6">
        <v>15729</v>
      </c>
      <c r="F6" s="6">
        <v>15896</v>
      </c>
      <c r="G6" s="6">
        <v>16020</v>
      </c>
      <c r="H6" s="6">
        <v>16073</v>
      </c>
      <c r="I6" s="6">
        <v>16142</v>
      </c>
      <c r="J6" s="6">
        <v>16207</v>
      </c>
      <c r="K6" s="6">
        <v>16360</v>
      </c>
      <c r="L6" s="6">
        <v>16482</v>
      </c>
      <c r="M6" s="6">
        <v>16729</v>
      </c>
      <c r="N6" s="6">
        <v>16956</v>
      </c>
      <c r="O6" s="6">
        <v>17013</v>
      </c>
      <c r="P6" s="6">
        <v>17071</v>
      </c>
      <c r="Q6" s="6">
        <v>17246</v>
      </c>
      <c r="R6" s="6">
        <v>17454</v>
      </c>
      <c r="S6" s="6">
        <v>17657</v>
      </c>
      <c r="T6" s="6">
        <v>17772</v>
      </c>
      <c r="U6" s="6">
        <v>17753</v>
      </c>
      <c r="V6" s="6">
        <v>17904</v>
      </c>
      <c r="W6" s="6">
        <v>17889</v>
      </c>
      <c r="X6" s="6">
        <v>17950</v>
      </c>
      <c r="Y6" s="6">
        <v>17970</v>
      </c>
      <c r="Z6" s="6">
        <v>18081</v>
      </c>
      <c r="AA6" s="6">
        <v>18132</v>
      </c>
      <c r="AB6" s="6">
        <v>18158</v>
      </c>
      <c r="AC6" s="6">
        <v>18248</v>
      </c>
      <c r="AD6" s="6">
        <v>18280.458186094213</v>
      </c>
      <c r="AE6" s="6">
        <v>18373.502358462232</v>
      </c>
      <c r="AF6" s="6">
        <v>18458.846005933912</v>
      </c>
      <c r="AG6" s="6">
        <v>18564.053658224802</v>
      </c>
      <c r="AH6" s="6">
        <v>18640.107041433908</v>
      </c>
      <c r="AI6" s="6">
        <v>18712.408872782718</v>
      </c>
      <c r="AJ6" s="6">
        <v>18756.165716595442</v>
      </c>
      <c r="AK6" s="6">
        <v>18806.993543198281</v>
      </c>
      <c r="AL6" s="6">
        <v>18850.003958906258</v>
      </c>
      <c r="AM6" s="6">
        <v>18898.354346026212</v>
      </c>
      <c r="AN6" s="6">
        <v>18915.162425758506</v>
      </c>
      <c r="AO6" s="6">
        <v>18904.579845996283</v>
      </c>
      <c r="AP6" s="6">
        <v>18895.131611958521</v>
      </c>
      <c r="AQ6" s="6">
        <v>18872.910038978614</v>
      </c>
      <c r="AR6" s="6">
        <v>18863.45479391313</v>
      </c>
      <c r="AS6" s="6">
        <v>18817.568067121007</v>
      </c>
      <c r="AT6" s="6">
        <v>18740.319088633703</v>
      </c>
      <c r="AU6" s="6">
        <v>18682.190332650433</v>
      </c>
      <c r="AV6" s="6">
        <v>18597.018245895109</v>
      </c>
      <c r="AW6" s="6">
        <v>18538.605529781042</v>
      </c>
      <c r="AX6" s="6">
        <v>18450.867590814072</v>
      </c>
      <c r="AY6" s="6">
        <v>18351.031813379916</v>
      </c>
      <c r="AZ6" s="6">
        <v>18265.890238290587</v>
      </c>
      <c r="BA6" s="6">
        <v>18135.305960351987</v>
      </c>
      <c r="BB6" s="6">
        <v>18051.542970182894</v>
      </c>
      <c r="BC6" s="6">
        <v>17942.652765363331</v>
      </c>
      <c r="BD6" s="6">
        <v>17825.785349310721</v>
      </c>
      <c r="BE6" s="6">
        <v>17725.736181913086</v>
      </c>
      <c r="BF6" s="6">
        <v>17595.631320788529</v>
      </c>
      <c r="BG6" s="6">
        <v>17513.63062067542</v>
      </c>
      <c r="BH6" s="6">
        <v>17404.369304521362</v>
      </c>
      <c r="BI6" s="6">
        <v>17281.585230889279</v>
      </c>
      <c r="BJ6" s="6">
        <v>17175.64962298092</v>
      </c>
      <c r="BK6" s="6">
        <v>17056.597275472461</v>
      </c>
      <c r="BL6" s="6">
        <v>16963.184366843583</v>
      </c>
      <c r="BM6" s="6">
        <v>16886.814777675274</v>
      </c>
      <c r="BN6" s="6">
        <v>16802.275313192295</v>
      </c>
      <c r="BO6" s="6">
        <v>16744.644716794246</v>
      </c>
      <c r="BP6" s="6">
        <v>16671.67928122422</v>
      </c>
      <c r="BQ6" s="6">
        <v>16624.494445464879</v>
      </c>
      <c r="BR6" s="6">
        <v>16561.443974712296</v>
      </c>
      <c r="BS6" s="6">
        <v>16499.628989684476</v>
      </c>
      <c r="BT6" s="6">
        <v>16457.052582077893</v>
      </c>
      <c r="BU6" s="6">
        <v>16409.220463979455</v>
      </c>
      <c r="BV6" s="6">
        <v>16368.798333627445</v>
      </c>
      <c r="BW6" s="6">
        <v>16338.648057818911</v>
      </c>
      <c r="BX6" s="6">
        <v>16317.891959955083</v>
      </c>
      <c r="BY6" s="6">
        <v>16300.429570621245</v>
      </c>
      <c r="BZ6" s="6">
        <v>16298.766126319482</v>
      </c>
      <c r="CA6" s="6">
        <v>16273.685566064145</v>
      </c>
      <c r="CB6" s="6">
        <v>16234.697296292656</v>
      </c>
      <c r="CC6" s="6">
        <v>16204.62470782787</v>
      </c>
      <c r="CD6" s="6">
        <v>16166.902965250396</v>
      </c>
    </row>
    <row r="7" spans="1:83" x14ac:dyDescent="0.25">
      <c r="A7" s="2" t="str">
        <f>"Mariés avec enfant(s)"</f>
        <v>Mariés avec enfant(s)</v>
      </c>
      <c r="B7" s="6">
        <v>18494</v>
      </c>
      <c r="C7" s="6">
        <v>18448</v>
      </c>
      <c r="D7" s="6">
        <v>18285</v>
      </c>
      <c r="E7" s="6">
        <v>18101</v>
      </c>
      <c r="F7" s="6">
        <v>17809</v>
      </c>
      <c r="G7" s="6">
        <v>17489</v>
      </c>
      <c r="H7" s="6">
        <v>17286</v>
      </c>
      <c r="I7" s="6">
        <v>16998</v>
      </c>
      <c r="J7" s="6">
        <v>16603</v>
      </c>
      <c r="K7" s="6">
        <v>16263</v>
      </c>
      <c r="L7" s="6">
        <v>15889</v>
      </c>
      <c r="M7" s="6">
        <v>15465</v>
      </c>
      <c r="N7" s="6">
        <v>15030</v>
      </c>
      <c r="O7" s="6">
        <v>14662</v>
      </c>
      <c r="P7" s="6">
        <v>14420</v>
      </c>
      <c r="Q7" s="6">
        <v>14073</v>
      </c>
      <c r="R7" s="6">
        <v>13844</v>
      </c>
      <c r="S7" s="6">
        <v>13596</v>
      </c>
      <c r="T7" s="6">
        <v>13346</v>
      </c>
      <c r="U7" s="6">
        <v>13121</v>
      </c>
      <c r="V7" s="6">
        <v>12913</v>
      </c>
      <c r="W7" s="6">
        <v>12763</v>
      </c>
      <c r="X7" s="6">
        <v>12560</v>
      </c>
      <c r="Y7" s="6">
        <v>12263</v>
      </c>
      <c r="Z7" s="6">
        <v>11969</v>
      </c>
      <c r="AA7" s="6">
        <v>11768</v>
      </c>
      <c r="AB7" s="6">
        <v>11636</v>
      </c>
      <c r="AC7" s="6">
        <v>11442</v>
      </c>
      <c r="AD7" s="6">
        <v>11273.268987775697</v>
      </c>
      <c r="AE7" s="6">
        <v>11121.263436884452</v>
      </c>
      <c r="AF7" s="6">
        <v>10963.634239074119</v>
      </c>
      <c r="AG7" s="6">
        <v>10837.506076330756</v>
      </c>
      <c r="AH7" s="6">
        <v>10680.634057237199</v>
      </c>
      <c r="AI7" s="6">
        <v>10537.879369238475</v>
      </c>
      <c r="AJ7" s="6">
        <v>10378.812627212283</v>
      </c>
      <c r="AK7" s="6">
        <v>10226.426388810331</v>
      </c>
      <c r="AL7" s="6">
        <v>10096.884625838033</v>
      </c>
      <c r="AM7" s="6">
        <v>9944.9524907737759</v>
      </c>
      <c r="AN7" s="6">
        <v>9804.4983718562926</v>
      </c>
      <c r="AO7" s="6">
        <v>9663.2958822559158</v>
      </c>
      <c r="AP7" s="6">
        <v>9529.8043719305242</v>
      </c>
      <c r="AQ7" s="6">
        <v>9394.6166974355729</v>
      </c>
      <c r="AR7" s="6">
        <v>9257.8458341158894</v>
      </c>
      <c r="AS7" s="6">
        <v>9136.5560355101043</v>
      </c>
      <c r="AT7" s="6">
        <v>9018.9400023804737</v>
      </c>
      <c r="AU7" s="6">
        <v>8892.7179672879956</v>
      </c>
      <c r="AV7" s="6">
        <v>8792.9140464488792</v>
      </c>
      <c r="AW7" s="6">
        <v>8679.1452066590318</v>
      </c>
      <c r="AX7" s="6">
        <v>8599.4943235050232</v>
      </c>
      <c r="AY7" s="6">
        <v>8509.9117205595212</v>
      </c>
      <c r="AZ7" s="6">
        <v>8417.5861681826864</v>
      </c>
      <c r="BA7" s="6">
        <v>8352.6140920952657</v>
      </c>
      <c r="BB7" s="6">
        <v>8277.524242960797</v>
      </c>
      <c r="BC7" s="6">
        <v>8221.0982377782057</v>
      </c>
      <c r="BD7" s="6">
        <v>8146.575303785251</v>
      </c>
      <c r="BE7" s="6">
        <v>8080.2682666151813</v>
      </c>
      <c r="BF7" s="6">
        <v>7990.1233991896161</v>
      </c>
      <c r="BG7" s="6">
        <v>7902.130185069771</v>
      </c>
      <c r="BH7" s="6">
        <v>7812.3209077776028</v>
      </c>
      <c r="BI7" s="6">
        <v>7730.5498426446511</v>
      </c>
      <c r="BJ7" s="6">
        <v>7649.3399690751912</v>
      </c>
      <c r="BK7" s="6">
        <v>7551.8507434939493</v>
      </c>
      <c r="BL7" s="6">
        <v>7470.2850626206382</v>
      </c>
      <c r="BM7" s="6">
        <v>7392.2619987240632</v>
      </c>
      <c r="BN7" s="6">
        <v>7315.3009323819206</v>
      </c>
      <c r="BO7" s="6">
        <v>7241.3925274503526</v>
      </c>
      <c r="BP7" s="6">
        <v>7167.5071600830815</v>
      </c>
      <c r="BQ7" s="6">
        <v>7111.4970483634515</v>
      </c>
      <c r="BR7" s="6">
        <v>7057.9403520238893</v>
      </c>
      <c r="BS7" s="6">
        <v>7004.4099677700569</v>
      </c>
      <c r="BT7" s="6">
        <v>6965.5219750284523</v>
      </c>
      <c r="BU7" s="6">
        <v>6917.688480868359</v>
      </c>
      <c r="BV7" s="6">
        <v>6878.3525733574497</v>
      </c>
      <c r="BW7" s="6">
        <v>6843.5242841875479</v>
      </c>
      <c r="BX7" s="6">
        <v>6805.8842720543871</v>
      </c>
      <c r="BY7" s="6">
        <v>6775.4512978778803</v>
      </c>
      <c r="BZ7" s="6">
        <v>6733.4094004004137</v>
      </c>
      <c r="CA7" s="6">
        <v>6702.8839368700355</v>
      </c>
      <c r="CB7" s="6">
        <v>6670.2194737146019</v>
      </c>
      <c r="CC7" s="6">
        <v>6638.1001896861626</v>
      </c>
      <c r="CD7" s="6">
        <v>6605.2020584622787</v>
      </c>
    </row>
    <row r="8" spans="1:83" x14ac:dyDescent="0.25">
      <c r="A8" s="2" t="str">
        <f>"Cohabitants non mariés sans enfant"</f>
        <v>Cohabitants non mariés sans enfant</v>
      </c>
      <c r="B8" s="6">
        <v>1110</v>
      </c>
      <c r="C8" s="6">
        <v>1359</v>
      </c>
      <c r="D8" s="6">
        <v>1539</v>
      </c>
      <c r="E8" s="6">
        <v>1680</v>
      </c>
      <c r="F8" s="6">
        <v>1834</v>
      </c>
      <c r="G8" s="6">
        <v>1904</v>
      </c>
      <c r="H8" s="6">
        <v>1956</v>
      </c>
      <c r="I8" s="6">
        <v>2044</v>
      </c>
      <c r="J8" s="6">
        <v>2231</v>
      </c>
      <c r="K8" s="6">
        <v>2350</v>
      </c>
      <c r="L8" s="6">
        <v>2553</v>
      </c>
      <c r="M8" s="6">
        <v>2776</v>
      </c>
      <c r="N8" s="6">
        <v>2900</v>
      </c>
      <c r="O8" s="6">
        <v>2967</v>
      </c>
      <c r="P8" s="6">
        <v>3118</v>
      </c>
      <c r="Q8" s="6">
        <v>3272</v>
      </c>
      <c r="R8" s="6">
        <v>3378</v>
      </c>
      <c r="S8" s="6">
        <v>3570</v>
      </c>
      <c r="T8" s="6">
        <v>3587</v>
      </c>
      <c r="U8" s="6">
        <v>3657</v>
      </c>
      <c r="V8" s="6">
        <v>3839</v>
      </c>
      <c r="W8" s="6">
        <v>3939</v>
      </c>
      <c r="X8" s="6">
        <v>4001</v>
      </c>
      <c r="Y8" s="6">
        <v>4115</v>
      </c>
      <c r="Z8" s="6">
        <v>4224</v>
      </c>
      <c r="AA8" s="6">
        <v>4325</v>
      </c>
      <c r="AB8" s="6">
        <v>4372</v>
      </c>
      <c r="AC8" s="6">
        <v>4448</v>
      </c>
      <c r="AD8" s="6">
        <v>4478.5450970049324</v>
      </c>
      <c r="AE8" s="6">
        <v>4517.523497822428</v>
      </c>
      <c r="AF8" s="6">
        <v>4549.1199872908883</v>
      </c>
      <c r="AG8" s="6">
        <v>4577.1855981770277</v>
      </c>
      <c r="AH8" s="6">
        <v>4597.7737354324181</v>
      </c>
      <c r="AI8" s="6">
        <v>4606.5920511072509</v>
      </c>
      <c r="AJ8" s="6">
        <v>4612.3360106246309</v>
      </c>
      <c r="AK8" s="6">
        <v>4630.5030852443815</v>
      </c>
      <c r="AL8" s="6">
        <v>4644.9494571558807</v>
      </c>
      <c r="AM8" s="6">
        <v>4660.1446042191546</v>
      </c>
      <c r="AN8" s="6">
        <v>4672.2124372789913</v>
      </c>
      <c r="AO8" s="6">
        <v>4682.5033967969957</v>
      </c>
      <c r="AP8" s="6">
        <v>4698.8482809565667</v>
      </c>
      <c r="AQ8" s="6">
        <v>4715.911622202565</v>
      </c>
      <c r="AR8" s="6">
        <v>4722.8027890757949</v>
      </c>
      <c r="AS8" s="6">
        <v>4732.3561364824109</v>
      </c>
      <c r="AT8" s="6">
        <v>4745.3582440057035</v>
      </c>
      <c r="AU8" s="6">
        <v>4754.624861718672</v>
      </c>
      <c r="AV8" s="6">
        <v>4764.0214034781166</v>
      </c>
      <c r="AW8" s="6">
        <v>4765.1155442758518</v>
      </c>
      <c r="AX8" s="6">
        <v>4766.6973075060669</v>
      </c>
      <c r="AY8" s="6">
        <v>4768.2079503899276</v>
      </c>
      <c r="AZ8" s="6">
        <v>4769.3830051018213</v>
      </c>
      <c r="BA8" s="6">
        <v>4767.5073223964027</v>
      </c>
      <c r="BB8" s="6">
        <v>4773.0712359952886</v>
      </c>
      <c r="BC8" s="6">
        <v>4776.7713313139557</v>
      </c>
      <c r="BD8" s="6">
        <v>4781.6955241367823</v>
      </c>
      <c r="BE8" s="6">
        <v>4785.7175153138542</v>
      </c>
      <c r="BF8" s="6">
        <v>4785.7809504201559</v>
      </c>
      <c r="BG8" s="6">
        <v>4793.246116983315</v>
      </c>
      <c r="BH8" s="6">
        <v>4799.6160542621164</v>
      </c>
      <c r="BI8" s="6">
        <v>4806.9120734442731</v>
      </c>
      <c r="BJ8" s="6">
        <v>4812.3113582264632</v>
      </c>
      <c r="BK8" s="6">
        <v>4818.4294956901049</v>
      </c>
      <c r="BL8" s="6">
        <v>4823.0640076587879</v>
      </c>
      <c r="BM8" s="6">
        <v>4825.3321060802809</v>
      </c>
      <c r="BN8" s="6">
        <v>4829.7769990610268</v>
      </c>
      <c r="BO8" s="6">
        <v>4834.7752244044896</v>
      </c>
      <c r="BP8" s="6">
        <v>4842.2682529960266</v>
      </c>
      <c r="BQ8" s="6">
        <v>4846.3938211082132</v>
      </c>
      <c r="BR8" s="6">
        <v>4852.529731941162</v>
      </c>
      <c r="BS8" s="6">
        <v>4859.7110120579109</v>
      </c>
      <c r="BT8" s="6">
        <v>4866.9040182070657</v>
      </c>
      <c r="BU8" s="6">
        <v>4877.5189454787978</v>
      </c>
      <c r="BV8" s="6">
        <v>4881.9955525968671</v>
      </c>
      <c r="BW8" s="6">
        <v>4887.8748279734345</v>
      </c>
      <c r="BX8" s="6">
        <v>4898.1224477678461</v>
      </c>
      <c r="BY8" s="6">
        <v>4906.2940371620743</v>
      </c>
      <c r="BZ8" s="6">
        <v>4915.8238257548383</v>
      </c>
      <c r="CA8" s="6">
        <v>4919.7544168614986</v>
      </c>
      <c r="CB8" s="6">
        <v>4927.2398108127381</v>
      </c>
      <c r="CC8" s="6">
        <v>4937.1183245084912</v>
      </c>
      <c r="CD8" s="6">
        <v>4946.1187876213635</v>
      </c>
    </row>
    <row r="9" spans="1:83" x14ac:dyDescent="0.25">
      <c r="A9" s="2" t="str">
        <f>"Cohabitants non mariés avec enfant(s)"</f>
        <v>Cohabitants non mariés avec enfant(s)</v>
      </c>
      <c r="B9" s="6">
        <v>825</v>
      </c>
      <c r="C9" s="6">
        <v>943</v>
      </c>
      <c r="D9" s="6">
        <v>1048</v>
      </c>
      <c r="E9" s="6">
        <v>1102</v>
      </c>
      <c r="F9" s="6">
        <v>1219</v>
      </c>
      <c r="G9" s="6">
        <v>1248</v>
      </c>
      <c r="H9" s="6">
        <v>1302</v>
      </c>
      <c r="I9" s="6">
        <v>1359</v>
      </c>
      <c r="J9" s="6">
        <v>1466</v>
      </c>
      <c r="K9" s="6">
        <v>1568</v>
      </c>
      <c r="L9" s="6">
        <v>1699</v>
      </c>
      <c r="M9" s="6">
        <v>1878</v>
      </c>
      <c r="N9" s="6">
        <v>2030</v>
      </c>
      <c r="O9" s="6">
        <v>2208</v>
      </c>
      <c r="P9" s="6">
        <v>2436</v>
      </c>
      <c r="Q9" s="6">
        <v>2638</v>
      </c>
      <c r="R9" s="6">
        <v>2867</v>
      </c>
      <c r="S9" s="6">
        <v>3083</v>
      </c>
      <c r="T9" s="6">
        <v>3359</v>
      </c>
      <c r="U9" s="6">
        <v>3506</v>
      </c>
      <c r="V9" s="6">
        <v>3717</v>
      </c>
      <c r="W9" s="6">
        <v>3868</v>
      </c>
      <c r="X9" s="6">
        <v>3958</v>
      </c>
      <c r="Y9" s="6">
        <v>4162</v>
      </c>
      <c r="Z9" s="6">
        <v>4282</v>
      </c>
      <c r="AA9" s="6">
        <v>4356</v>
      </c>
      <c r="AB9" s="6">
        <v>4548</v>
      </c>
      <c r="AC9" s="6">
        <v>4586</v>
      </c>
      <c r="AD9" s="6">
        <v>4690.6077127197514</v>
      </c>
      <c r="AE9" s="6">
        <v>4759.0308650371207</v>
      </c>
      <c r="AF9" s="6">
        <v>4821.5083031937684</v>
      </c>
      <c r="AG9" s="6">
        <v>4881.1585161007861</v>
      </c>
      <c r="AH9" s="6">
        <v>4934.5274364081979</v>
      </c>
      <c r="AI9" s="6">
        <v>4974.2558137532269</v>
      </c>
      <c r="AJ9" s="6">
        <v>5013.4852451416609</v>
      </c>
      <c r="AK9" s="6">
        <v>5045.1245246153285</v>
      </c>
      <c r="AL9" s="6">
        <v>5076.7260099883024</v>
      </c>
      <c r="AM9" s="6">
        <v>5099.7623566705779</v>
      </c>
      <c r="AN9" s="6">
        <v>5119.2719282517219</v>
      </c>
      <c r="AO9" s="6">
        <v>5141.6129241757644</v>
      </c>
      <c r="AP9" s="6">
        <v>5169.7589590794259</v>
      </c>
      <c r="AQ9" s="6">
        <v>5204.0764767266755</v>
      </c>
      <c r="AR9" s="6">
        <v>5220.6409526933685</v>
      </c>
      <c r="AS9" s="6">
        <v>5237.150916024375</v>
      </c>
      <c r="AT9" s="6">
        <v>5259.4572462170463</v>
      </c>
      <c r="AU9" s="6">
        <v>5287.3435325701266</v>
      </c>
      <c r="AV9" s="6">
        <v>5324.107607048255</v>
      </c>
      <c r="AW9" s="6">
        <v>5335.3424296233025</v>
      </c>
      <c r="AX9" s="6">
        <v>5355.5866499794947</v>
      </c>
      <c r="AY9" s="6">
        <v>5380.962306983869</v>
      </c>
      <c r="AZ9" s="6">
        <v>5405.1108461763561</v>
      </c>
      <c r="BA9" s="6">
        <v>5438.0056052968994</v>
      </c>
      <c r="BB9" s="6">
        <v>5452.2726341305752</v>
      </c>
      <c r="BC9" s="6">
        <v>5473.7614692747975</v>
      </c>
      <c r="BD9" s="6">
        <v>5502.4264607235073</v>
      </c>
      <c r="BE9" s="6">
        <v>5529.9512074496288</v>
      </c>
      <c r="BF9" s="6">
        <v>5560.1940854613813</v>
      </c>
      <c r="BG9" s="6">
        <v>5584.2870934895818</v>
      </c>
      <c r="BH9" s="6">
        <v>5612.3571626415451</v>
      </c>
      <c r="BI9" s="6">
        <v>5646.2257627425643</v>
      </c>
      <c r="BJ9" s="6">
        <v>5673.1792560288141</v>
      </c>
      <c r="BK9" s="6">
        <v>5693.8172043834493</v>
      </c>
      <c r="BL9" s="6">
        <v>5719.7558632110258</v>
      </c>
      <c r="BM9" s="6">
        <v>5749.1886287648904</v>
      </c>
      <c r="BN9" s="6">
        <v>5781.8124566189072</v>
      </c>
      <c r="BO9" s="6">
        <v>5807.7555894033885</v>
      </c>
      <c r="BP9" s="6">
        <v>5833.3131901108882</v>
      </c>
      <c r="BQ9" s="6">
        <v>5866.7448528792975</v>
      </c>
      <c r="BR9" s="6">
        <v>5898.6657711391472</v>
      </c>
      <c r="BS9" s="6">
        <v>5931.255699393816</v>
      </c>
      <c r="BT9" s="6">
        <v>5958.7658373978484</v>
      </c>
      <c r="BU9" s="6">
        <v>5983.3593453380563</v>
      </c>
      <c r="BV9" s="6">
        <v>6011.5540751594317</v>
      </c>
      <c r="BW9" s="6">
        <v>6043.381657875103</v>
      </c>
      <c r="BX9" s="6">
        <v>6075.705725499025</v>
      </c>
      <c r="BY9" s="6">
        <v>6100.4724575249029</v>
      </c>
      <c r="BZ9" s="6">
        <v>6126.0251367894616</v>
      </c>
      <c r="CA9" s="6">
        <v>6151.6282949659744</v>
      </c>
      <c r="CB9" s="6">
        <v>6176.8804111679492</v>
      </c>
      <c r="CC9" s="6">
        <v>6203.4576927004537</v>
      </c>
      <c r="CD9" s="6">
        <v>6228.0404951039236</v>
      </c>
    </row>
    <row r="10" spans="1:83" x14ac:dyDescent="0.25">
      <c r="A10" s="2" t="str">
        <f>"Familles monoparentales"</f>
        <v>Familles monoparentales</v>
      </c>
      <c r="B10" s="6">
        <v>3914</v>
      </c>
      <c r="C10" s="6">
        <v>3945</v>
      </c>
      <c r="D10" s="6">
        <v>3933</v>
      </c>
      <c r="E10" s="6">
        <v>4045</v>
      </c>
      <c r="F10" s="6">
        <v>4087</v>
      </c>
      <c r="G10" s="6">
        <v>4140</v>
      </c>
      <c r="H10" s="6">
        <v>4218</v>
      </c>
      <c r="I10" s="6">
        <v>4339</v>
      </c>
      <c r="J10" s="6">
        <v>4442</v>
      </c>
      <c r="K10" s="6">
        <v>4523</v>
      </c>
      <c r="L10" s="6">
        <v>4637</v>
      </c>
      <c r="M10" s="6">
        <v>4777</v>
      </c>
      <c r="N10" s="6">
        <v>4972</v>
      </c>
      <c r="O10" s="6">
        <v>5089</v>
      </c>
      <c r="P10" s="6">
        <v>5141</v>
      </c>
      <c r="Q10" s="6">
        <v>5275</v>
      </c>
      <c r="R10" s="6">
        <v>5280</v>
      </c>
      <c r="S10" s="6">
        <v>5307</v>
      </c>
      <c r="T10" s="6">
        <v>5317</v>
      </c>
      <c r="U10" s="6">
        <v>5450</v>
      </c>
      <c r="V10" s="6">
        <v>5509</v>
      </c>
      <c r="W10" s="6">
        <v>5560</v>
      </c>
      <c r="X10" s="6">
        <v>5498</v>
      </c>
      <c r="Y10" s="6">
        <v>5539</v>
      </c>
      <c r="Z10" s="6">
        <v>5581</v>
      </c>
      <c r="AA10" s="6">
        <v>5671</v>
      </c>
      <c r="AB10" s="6">
        <v>5650</v>
      </c>
      <c r="AC10" s="6">
        <v>5728</v>
      </c>
      <c r="AD10" s="6">
        <v>5691.8742504354332</v>
      </c>
      <c r="AE10" s="6">
        <v>5698.7383315021698</v>
      </c>
      <c r="AF10" s="6">
        <v>5707.274091561022</v>
      </c>
      <c r="AG10" s="6">
        <v>5707.992237910531</v>
      </c>
      <c r="AH10" s="6">
        <v>5715.9614289113833</v>
      </c>
      <c r="AI10" s="6">
        <v>5719.372845907732</v>
      </c>
      <c r="AJ10" s="6">
        <v>5723.0661857090408</v>
      </c>
      <c r="AK10" s="6">
        <v>5732.5388316505441</v>
      </c>
      <c r="AL10" s="6">
        <v>5738.8376767789023</v>
      </c>
      <c r="AM10" s="6">
        <v>5750.2941912905444</v>
      </c>
      <c r="AN10" s="6">
        <v>5761.7513803861502</v>
      </c>
      <c r="AO10" s="6">
        <v>5774.1637693473294</v>
      </c>
      <c r="AP10" s="6">
        <v>5788.448441631228</v>
      </c>
      <c r="AQ10" s="6">
        <v>5804.3423356183594</v>
      </c>
      <c r="AR10" s="6">
        <v>5820.2020618428051</v>
      </c>
      <c r="AS10" s="6">
        <v>5840.1399663370921</v>
      </c>
      <c r="AT10" s="6">
        <v>5860.7064020794642</v>
      </c>
      <c r="AU10" s="6">
        <v>5876.8279885196253</v>
      </c>
      <c r="AV10" s="6">
        <v>5898.9515983625952</v>
      </c>
      <c r="AW10" s="6">
        <v>5909.268375902011</v>
      </c>
      <c r="AX10" s="6">
        <v>5921.2243330678066</v>
      </c>
      <c r="AY10" s="6">
        <v>5931.1345796950463</v>
      </c>
      <c r="AZ10" s="6">
        <v>5940.1741892887749</v>
      </c>
      <c r="BA10" s="6">
        <v>5957.0789939293372</v>
      </c>
      <c r="BB10" s="6">
        <v>5956.5581910690662</v>
      </c>
      <c r="BC10" s="6">
        <v>5958.0705219519423</v>
      </c>
      <c r="BD10" s="6">
        <v>5965.36267190946</v>
      </c>
      <c r="BE10" s="6">
        <v>5972.5448043506594</v>
      </c>
      <c r="BF10" s="6">
        <v>5984.9145884011241</v>
      </c>
      <c r="BG10" s="6">
        <v>5983.1336867288592</v>
      </c>
      <c r="BH10" s="6">
        <v>5986.3423399136927</v>
      </c>
      <c r="BI10" s="6">
        <v>5994.0022248523128</v>
      </c>
      <c r="BJ10" s="6">
        <v>6000.1484086729461</v>
      </c>
      <c r="BK10" s="6">
        <v>6012.3244706291007</v>
      </c>
      <c r="BL10" s="6">
        <v>6011.1712487818322</v>
      </c>
      <c r="BM10" s="6">
        <v>6010.9677714089139</v>
      </c>
      <c r="BN10" s="6">
        <v>6016.5479959517907</v>
      </c>
      <c r="BO10" s="6">
        <v>6019.214508564768</v>
      </c>
      <c r="BP10" s="6">
        <v>6024.9208959105172</v>
      </c>
      <c r="BQ10" s="6">
        <v>6027.0086787453292</v>
      </c>
      <c r="BR10" s="6">
        <v>6037.8955524453995</v>
      </c>
      <c r="BS10" s="6">
        <v>6049.4007916830979</v>
      </c>
      <c r="BT10" s="6">
        <v>6060.3457849014576</v>
      </c>
      <c r="BU10" s="6">
        <v>6068.7647517263295</v>
      </c>
      <c r="BV10" s="6">
        <v>6084.1167588244716</v>
      </c>
      <c r="BW10" s="6">
        <v>6099.3344856640524</v>
      </c>
      <c r="BX10" s="6">
        <v>6116.4115819672652</v>
      </c>
      <c r="BY10" s="6">
        <v>6129.9962160558862</v>
      </c>
      <c r="BZ10" s="6">
        <v>6137.5088156863549</v>
      </c>
      <c r="CA10" s="6">
        <v>6154.891870949119</v>
      </c>
      <c r="CB10" s="6">
        <v>6178.2166414606509</v>
      </c>
      <c r="CC10" s="6">
        <v>6199.9002563228296</v>
      </c>
      <c r="CD10" s="6">
        <v>6219.2379040019696</v>
      </c>
    </row>
    <row r="11" spans="1:83" ht="15.75" thickBot="1" x14ac:dyDescent="0.3">
      <c r="A11" s="3" t="str">
        <f>"Autres types de ménages privés"</f>
        <v>Autres types de ménages privés</v>
      </c>
      <c r="B11" s="8">
        <v>596</v>
      </c>
      <c r="C11" s="8">
        <v>636</v>
      </c>
      <c r="D11" s="8">
        <v>683</v>
      </c>
      <c r="E11" s="8">
        <v>721</v>
      </c>
      <c r="F11" s="8">
        <v>720</v>
      </c>
      <c r="G11" s="8">
        <v>757</v>
      </c>
      <c r="H11" s="8">
        <v>757</v>
      </c>
      <c r="I11" s="8">
        <v>763</v>
      </c>
      <c r="J11" s="8">
        <v>776</v>
      </c>
      <c r="K11" s="8">
        <v>791</v>
      </c>
      <c r="L11" s="8">
        <v>846</v>
      </c>
      <c r="M11" s="8">
        <v>840</v>
      </c>
      <c r="N11" s="8">
        <v>850</v>
      </c>
      <c r="O11" s="8">
        <v>872</v>
      </c>
      <c r="P11" s="8">
        <v>882</v>
      </c>
      <c r="Q11" s="8">
        <v>927</v>
      </c>
      <c r="R11" s="8">
        <v>907</v>
      </c>
      <c r="S11" s="8">
        <v>915</v>
      </c>
      <c r="T11" s="8">
        <v>922</v>
      </c>
      <c r="U11" s="8">
        <v>947</v>
      </c>
      <c r="V11" s="8">
        <v>968</v>
      </c>
      <c r="W11" s="8">
        <v>973</v>
      </c>
      <c r="X11" s="8">
        <v>1010</v>
      </c>
      <c r="Y11" s="8">
        <v>1046</v>
      </c>
      <c r="Z11" s="8">
        <v>1125</v>
      </c>
      <c r="AA11" s="8">
        <v>1116</v>
      </c>
      <c r="AB11" s="8">
        <v>1133</v>
      </c>
      <c r="AC11" s="8">
        <v>1178</v>
      </c>
      <c r="AD11" s="8">
        <v>1173.887280188726</v>
      </c>
      <c r="AE11" s="8">
        <v>1181.9716116029952</v>
      </c>
      <c r="AF11" s="8">
        <v>1188.949784055081</v>
      </c>
      <c r="AG11" s="8">
        <v>1194.1098171474093</v>
      </c>
      <c r="AH11" s="8">
        <v>1198.4020880722614</v>
      </c>
      <c r="AI11" s="8">
        <v>1202.4942911417611</v>
      </c>
      <c r="AJ11" s="8">
        <v>1206.1258440492802</v>
      </c>
      <c r="AK11" s="8">
        <v>1208.9437172725866</v>
      </c>
      <c r="AL11" s="8">
        <v>1212.497460375753</v>
      </c>
      <c r="AM11" s="8">
        <v>1214.8043740162461</v>
      </c>
      <c r="AN11" s="8">
        <v>1218.2877312162077</v>
      </c>
      <c r="AO11" s="8">
        <v>1221.2322887375337</v>
      </c>
      <c r="AP11" s="8">
        <v>1223.9766704203644</v>
      </c>
      <c r="AQ11" s="8">
        <v>1228.2191157814186</v>
      </c>
      <c r="AR11" s="8">
        <v>1231.0824067906919</v>
      </c>
      <c r="AS11" s="8">
        <v>1234.8020682379342</v>
      </c>
      <c r="AT11" s="8">
        <v>1237.8883410781334</v>
      </c>
      <c r="AU11" s="8">
        <v>1241.8007340618472</v>
      </c>
      <c r="AV11" s="8">
        <v>1244.8148957165652</v>
      </c>
      <c r="AW11" s="8">
        <v>1247.3538209018247</v>
      </c>
      <c r="AX11" s="8">
        <v>1250.0528663895625</v>
      </c>
      <c r="AY11" s="8">
        <v>1253.1716270862273</v>
      </c>
      <c r="AZ11" s="8">
        <v>1255.9910450927009</v>
      </c>
      <c r="BA11" s="8">
        <v>1259.17958139091</v>
      </c>
      <c r="BB11" s="8">
        <v>1262.5843265979797</v>
      </c>
      <c r="BC11" s="8">
        <v>1266.4185733495037</v>
      </c>
      <c r="BD11" s="8">
        <v>1269.4717906935016</v>
      </c>
      <c r="BE11" s="8">
        <v>1272.3367969997598</v>
      </c>
      <c r="BF11" s="8">
        <v>1275.1234583855655</v>
      </c>
      <c r="BG11" s="8">
        <v>1279.038195973126</v>
      </c>
      <c r="BH11" s="8">
        <v>1283.4816662310034</v>
      </c>
      <c r="BI11" s="8">
        <v>1287.8750923049536</v>
      </c>
      <c r="BJ11" s="8">
        <v>1292.357813824814</v>
      </c>
      <c r="BK11" s="8">
        <v>1296.1123094828924</v>
      </c>
      <c r="BL11" s="8">
        <v>1300.411017211612</v>
      </c>
      <c r="BM11" s="8">
        <v>1304.0923176737504</v>
      </c>
      <c r="BN11" s="8">
        <v>1307.9020773655816</v>
      </c>
      <c r="BO11" s="8">
        <v>1311.3627561911367</v>
      </c>
      <c r="BP11" s="8">
        <v>1313.7964019279684</v>
      </c>
      <c r="BQ11" s="8">
        <v>1317.3503398572843</v>
      </c>
      <c r="BR11" s="8">
        <v>1319.9263256180475</v>
      </c>
      <c r="BS11" s="8">
        <v>1322.4726718025695</v>
      </c>
      <c r="BT11" s="8">
        <v>1325.0261582821117</v>
      </c>
      <c r="BU11" s="8">
        <v>1327.9838789893934</v>
      </c>
      <c r="BV11" s="8">
        <v>1330.4655001454671</v>
      </c>
      <c r="BW11" s="8">
        <v>1333.5010138461646</v>
      </c>
      <c r="BX11" s="8">
        <v>1337.0358885506048</v>
      </c>
      <c r="BY11" s="8">
        <v>1341.0983566971477</v>
      </c>
      <c r="BZ11" s="8">
        <v>1345.0626328832698</v>
      </c>
      <c r="CA11" s="8">
        <v>1349.6786995025786</v>
      </c>
      <c r="CB11" s="8">
        <v>1353.4284053859171</v>
      </c>
      <c r="CC11" s="8">
        <v>1357.575803595771</v>
      </c>
      <c r="CD11" s="8">
        <v>1362.5566570256103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16C13-1334-46EC-B222-D7551AC93CDD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24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9211</v>
      </c>
      <c r="C5" s="6">
        <v>9431</v>
      </c>
      <c r="D5" s="6">
        <v>9777</v>
      </c>
      <c r="E5" s="6">
        <v>10109</v>
      </c>
      <c r="F5" s="6">
        <v>10501</v>
      </c>
      <c r="G5" s="6">
        <v>10896</v>
      </c>
      <c r="H5" s="6">
        <v>11278</v>
      </c>
      <c r="I5" s="6">
        <v>11621</v>
      </c>
      <c r="J5" s="6">
        <v>12037</v>
      </c>
      <c r="K5" s="6">
        <v>12597</v>
      </c>
      <c r="L5" s="6">
        <v>13016</v>
      </c>
      <c r="M5" s="6">
        <v>13294</v>
      </c>
      <c r="N5" s="6">
        <v>13774</v>
      </c>
      <c r="O5" s="6">
        <v>14089</v>
      </c>
      <c r="P5" s="6">
        <v>14385</v>
      </c>
      <c r="Q5" s="6">
        <v>14837</v>
      </c>
      <c r="R5" s="6">
        <v>15190</v>
      </c>
      <c r="S5" s="6">
        <v>15658</v>
      </c>
      <c r="T5" s="6">
        <v>15929</v>
      </c>
      <c r="U5" s="6">
        <v>16297</v>
      </c>
      <c r="V5" s="6">
        <v>16577</v>
      </c>
      <c r="W5" s="6">
        <v>17030</v>
      </c>
      <c r="X5" s="6">
        <v>17494</v>
      </c>
      <c r="Y5" s="6">
        <v>17928</v>
      </c>
      <c r="Z5" s="6">
        <v>18525</v>
      </c>
      <c r="AA5" s="6">
        <v>18690</v>
      </c>
      <c r="AB5" s="6">
        <v>19128</v>
      </c>
      <c r="AC5" s="6">
        <v>20362</v>
      </c>
      <c r="AD5" s="6">
        <v>20000.886330724956</v>
      </c>
      <c r="AE5" s="6">
        <v>20397.955145845583</v>
      </c>
      <c r="AF5" s="6">
        <v>20679.620622581795</v>
      </c>
      <c r="AG5" s="6">
        <v>20936.185711972645</v>
      </c>
      <c r="AH5" s="6">
        <v>21251.286109828354</v>
      </c>
      <c r="AI5" s="6">
        <v>21585.163237635817</v>
      </c>
      <c r="AJ5" s="6">
        <v>21883.482649674104</v>
      </c>
      <c r="AK5" s="6">
        <v>22169.327341630313</v>
      </c>
      <c r="AL5" s="6">
        <v>22427.31396393937</v>
      </c>
      <c r="AM5" s="6">
        <v>22693.701206974627</v>
      </c>
      <c r="AN5" s="6">
        <v>22952.800956764251</v>
      </c>
      <c r="AO5" s="6">
        <v>23219.419740691774</v>
      </c>
      <c r="AP5" s="6">
        <v>23536.944818558055</v>
      </c>
      <c r="AQ5" s="6">
        <v>23785.340507032754</v>
      </c>
      <c r="AR5" s="6">
        <v>24049.647602674271</v>
      </c>
      <c r="AS5" s="6">
        <v>24336.866144393294</v>
      </c>
      <c r="AT5" s="6">
        <v>24625.42690581653</v>
      </c>
      <c r="AU5" s="6">
        <v>25002.22564281743</v>
      </c>
      <c r="AV5" s="6">
        <v>25332.19704223302</v>
      </c>
      <c r="AW5" s="6">
        <v>25660.515213885177</v>
      </c>
      <c r="AX5" s="6">
        <v>26001.827770825039</v>
      </c>
      <c r="AY5" s="6">
        <v>26225.185216967668</v>
      </c>
      <c r="AZ5" s="6">
        <v>26594.529231092958</v>
      </c>
      <c r="BA5" s="6">
        <v>26981.583845358531</v>
      </c>
      <c r="BB5" s="6">
        <v>27287.934148421824</v>
      </c>
      <c r="BC5" s="6">
        <v>27596.505645578363</v>
      </c>
      <c r="BD5" s="6">
        <v>27822.190696789021</v>
      </c>
      <c r="BE5" s="6">
        <v>28101.803290135642</v>
      </c>
      <c r="BF5" s="6">
        <v>28329.576380061473</v>
      </c>
      <c r="BG5" s="6">
        <v>28506.428450579791</v>
      </c>
      <c r="BH5" s="6">
        <v>28648.648081558949</v>
      </c>
      <c r="BI5" s="6">
        <v>28806.684915582031</v>
      </c>
      <c r="BJ5" s="6">
        <v>29022.547483866496</v>
      </c>
      <c r="BK5" s="6">
        <v>29207.029236890827</v>
      </c>
      <c r="BL5" s="6">
        <v>29419.092069073267</v>
      </c>
      <c r="BM5" s="6">
        <v>29593.444228911823</v>
      </c>
      <c r="BN5" s="6">
        <v>29709.661829154618</v>
      </c>
      <c r="BO5" s="6">
        <v>29827.960715029156</v>
      </c>
      <c r="BP5" s="6">
        <v>29961.609412095888</v>
      </c>
      <c r="BQ5" s="6">
        <v>30112.384250202718</v>
      </c>
      <c r="BR5" s="6">
        <v>30231.977525042334</v>
      </c>
      <c r="BS5" s="6">
        <v>30330.492616636173</v>
      </c>
      <c r="BT5" s="6">
        <v>30449.226374654489</v>
      </c>
      <c r="BU5" s="6">
        <v>30607.864446561496</v>
      </c>
      <c r="BV5" s="6">
        <v>30794.517672375368</v>
      </c>
      <c r="BW5" s="6">
        <v>30989.530906859254</v>
      </c>
      <c r="BX5" s="6">
        <v>31232.889711707307</v>
      </c>
      <c r="BY5" s="6">
        <v>31457.674445254994</v>
      </c>
      <c r="BZ5" s="6">
        <v>31708.879374208795</v>
      </c>
      <c r="CA5" s="6">
        <v>31932.280191991085</v>
      </c>
      <c r="CB5" s="6">
        <v>32162.094095499138</v>
      </c>
      <c r="CC5" s="6">
        <v>32438.828588647368</v>
      </c>
      <c r="CD5" s="6">
        <v>32666.435420123104</v>
      </c>
    </row>
    <row r="6" spans="1:83" x14ac:dyDescent="0.25">
      <c r="A6" s="2" t="str">
        <f>"Mariés sans enfant"</f>
        <v>Mariés sans enfant</v>
      </c>
      <c r="B6" s="6">
        <v>13760</v>
      </c>
      <c r="C6" s="6">
        <v>14114</v>
      </c>
      <c r="D6" s="6">
        <v>14255</v>
      </c>
      <c r="E6" s="6">
        <v>14419</v>
      </c>
      <c r="F6" s="6">
        <v>14604</v>
      </c>
      <c r="G6" s="6">
        <v>14720</v>
      </c>
      <c r="H6" s="6">
        <v>14764</v>
      </c>
      <c r="I6" s="6">
        <v>14908</v>
      </c>
      <c r="J6" s="6">
        <v>15027</v>
      </c>
      <c r="K6" s="6">
        <v>15143</v>
      </c>
      <c r="L6" s="6">
        <v>15190</v>
      </c>
      <c r="M6" s="6">
        <v>15300</v>
      </c>
      <c r="N6" s="6">
        <v>15190</v>
      </c>
      <c r="O6" s="6">
        <v>15245</v>
      </c>
      <c r="P6" s="6">
        <v>15396</v>
      </c>
      <c r="Q6" s="6">
        <v>15458</v>
      </c>
      <c r="R6" s="6">
        <v>15602</v>
      </c>
      <c r="S6" s="6">
        <v>15728</v>
      </c>
      <c r="T6" s="6">
        <v>15722</v>
      </c>
      <c r="U6" s="6">
        <v>15719</v>
      </c>
      <c r="V6" s="6">
        <v>15779</v>
      </c>
      <c r="W6" s="6">
        <v>15836</v>
      </c>
      <c r="X6" s="6">
        <v>15942</v>
      </c>
      <c r="Y6" s="6">
        <v>15890</v>
      </c>
      <c r="Z6" s="6">
        <v>16064</v>
      </c>
      <c r="AA6" s="6">
        <v>16135</v>
      </c>
      <c r="AB6" s="6">
        <v>16171</v>
      </c>
      <c r="AC6" s="6">
        <v>16238</v>
      </c>
      <c r="AD6" s="6">
        <v>16416.92794071589</v>
      </c>
      <c r="AE6" s="6">
        <v>16540.246393123991</v>
      </c>
      <c r="AF6" s="6">
        <v>16656.870380372507</v>
      </c>
      <c r="AG6" s="6">
        <v>16802.060784268473</v>
      </c>
      <c r="AH6" s="6">
        <v>16914.101789499735</v>
      </c>
      <c r="AI6" s="6">
        <v>17012.819391983619</v>
      </c>
      <c r="AJ6" s="6">
        <v>17103.079685968456</v>
      </c>
      <c r="AK6" s="6">
        <v>17183.267532206126</v>
      </c>
      <c r="AL6" s="6">
        <v>17285.377467963299</v>
      </c>
      <c r="AM6" s="6">
        <v>17369.017301066568</v>
      </c>
      <c r="AN6" s="6">
        <v>17444.138671127625</v>
      </c>
      <c r="AO6" s="6">
        <v>17508.199633243745</v>
      </c>
      <c r="AP6" s="6">
        <v>17549.430784656332</v>
      </c>
      <c r="AQ6" s="6">
        <v>17611.285521578982</v>
      </c>
      <c r="AR6" s="6">
        <v>17680.742750758116</v>
      </c>
      <c r="AS6" s="6">
        <v>17738.275929510273</v>
      </c>
      <c r="AT6" s="6">
        <v>17782.416398081281</v>
      </c>
      <c r="AU6" s="6">
        <v>17793.48615566728</v>
      </c>
      <c r="AV6" s="6">
        <v>17807.393755613517</v>
      </c>
      <c r="AW6" s="6">
        <v>17819.694735775702</v>
      </c>
      <c r="AX6" s="6">
        <v>17827.173180997343</v>
      </c>
      <c r="AY6" s="6">
        <v>17842.372388051837</v>
      </c>
      <c r="AZ6" s="6">
        <v>17821.03096281469</v>
      </c>
      <c r="BA6" s="6">
        <v>17788.96309909581</v>
      </c>
      <c r="BB6" s="6">
        <v>17764.894200806713</v>
      </c>
      <c r="BC6" s="6">
        <v>17742.586030251037</v>
      </c>
      <c r="BD6" s="6">
        <v>17734.657070533292</v>
      </c>
      <c r="BE6" s="6">
        <v>17714.188322492184</v>
      </c>
      <c r="BF6" s="6">
        <v>17689.400241215066</v>
      </c>
      <c r="BG6" s="6">
        <v>17681.144588765845</v>
      </c>
      <c r="BH6" s="6">
        <v>17682.698980215384</v>
      </c>
      <c r="BI6" s="6">
        <v>17676.08605791274</v>
      </c>
      <c r="BJ6" s="6">
        <v>17658.915498466824</v>
      </c>
      <c r="BK6" s="6">
        <v>17644.123868409821</v>
      </c>
      <c r="BL6" s="6">
        <v>17633.582940960638</v>
      </c>
      <c r="BM6" s="6">
        <v>17637.153661305219</v>
      </c>
      <c r="BN6" s="6">
        <v>17608.986643095326</v>
      </c>
      <c r="BO6" s="6">
        <v>17598.573529387475</v>
      </c>
      <c r="BP6" s="6">
        <v>17574.433493858349</v>
      </c>
      <c r="BQ6" s="6">
        <v>17562.433069509319</v>
      </c>
      <c r="BR6" s="6">
        <v>17558.679971247562</v>
      </c>
      <c r="BS6" s="6">
        <v>17539.851278653732</v>
      </c>
      <c r="BT6" s="6">
        <v>17570.700959750684</v>
      </c>
      <c r="BU6" s="6">
        <v>17581.686761362798</v>
      </c>
      <c r="BV6" s="6">
        <v>17605.726966156777</v>
      </c>
      <c r="BW6" s="6">
        <v>17655.93300037166</v>
      </c>
      <c r="BX6" s="6">
        <v>17642.410193765638</v>
      </c>
      <c r="BY6" s="6">
        <v>17693.811568712583</v>
      </c>
      <c r="BZ6" s="6">
        <v>17710.567594402746</v>
      </c>
      <c r="CA6" s="6">
        <v>17737.302997568855</v>
      </c>
      <c r="CB6" s="6">
        <v>17759.245842534048</v>
      </c>
      <c r="CC6" s="6">
        <v>17751.837143094257</v>
      </c>
      <c r="CD6" s="6">
        <v>17797.425751683346</v>
      </c>
    </row>
    <row r="7" spans="1:83" x14ac:dyDescent="0.25">
      <c r="A7" s="2" t="str">
        <f>"Mariés avec enfant(s)"</f>
        <v>Mariés avec enfant(s)</v>
      </c>
      <c r="B7" s="6">
        <v>22130</v>
      </c>
      <c r="C7" s="6">
        <v>22096</v>
      </c>
      <c r="D7" s="6">
        <v>22021</v>
      </c>
      <c r="E7" s="6">
        <v>21889</v>
      </c>
      <c r="F7" s="6">
        <v>21659</v>
      </c>
      <c r="G7" s="6">
        <v>21501</v>
      </c>
      <c r="H7" s="6">
        <v>21324</v>
      </c>
      <c r="I7" s="6">
        <v>21131</v>
      </c>
      <c r="J7" s="6">
        <v>20883</v>
      </c>
      <c r="K7" s="6">
        <v>20522</v>
      </c>
      <c r="L7" s="6">
        <v>20202</v>
      </c>
      <c r="M7" s="6">
        <v>19821</v>
      </c>
      <c r="N7" s="6">
        <v>19489</v>
      </c>
      <c r="O7" s="6">
        <v>19081</v>
      </c>
      <c r="P7" s="6">
        <v>18598</v>
      </c>
      <c r="Q7" s="6">
        <v>18215</v>
      </c>
      <c r="R7" s="6">
        <v>17862</v>
      </c>
      <c r="S7" s="6">
        <v>17509</v>
      </c>
      <c r="T7" s="6">
        <v>17214</v>
      </c>
      <c r="U7" s="6">
        <v>16944</v>
      </c>
      <c r="V7" s="6">
        <v>16709</v>
      </c>
      <c r="W7" s="6">
        <v>16422</v>
      </c>
      <c r="X7" s="6">
        <v>16243</v>
      </c>
      <c r="Y7" s="6">
        <v>16007</v>
      </c>
      <c r="Z7" s="6">
        <v>15606</v>
      </c>
      <c r="AA7" s="6">
        <v>15411</v>
      </c>
      <c r="AB7" s="6">
        <v>15283</v>
      </c>
      <c r="AC7" s="6">
        <v>15062</v>
      </c>
      <c r="AD7" s="6">
        <v>15086.738770224007</v>
      </c>
      <c r="AE7" s="6">
        <v>14977.063563539574</v>
      </c>
      <c r="AF7" s="6">
        <v>14906.816563415434</v>
      </c>
      <c r="AG7" s="6">
        <v>14826.533127934132</v>
      </c>
      <c r="AH7" s="6">
        <v>14728.564743230914</v>
      </c>
      <c r="AI7" s="6">
        <v>14640.4831464202</v>
      </c>
      <c r="AJ7" s="6">
        <v>14519.470442613208</v>
      </c>
      <c r="AK7" s="6">
        <v>14418.410474667538</v>
      </c>
      <c r="AL7" s="6">
        <v>14313.763404267716</v>
      </c>
      <c r="AM7" s="6">
        <v>14215.039371196324</v>
      </c>
      <c r="AN7" s="6">
        <v>14118.761081771379</v>
      </c>
      <c r="AO7" s="6">
        <v>14003.862481917269</v>
      </c>
      <c r="AP7" s="6">
        <v>13913.712281135289</v>
      </c>
      <c r="AQ7" s="6">
        <v>13825.179319063995</v>
      </c>
      <c r="AR7" s="6">
        <v>13744.298787773252</v>
      </c>
      <c r="AS7" s="6">
        <v>13669.899957815065</v>
      </c>
      <c r="AT7" s="6">
        <v>13565.147068051509</v>
      </c>
      <c r="AU7" s="6">
        <v>13481.206290127417</v>
      </c>
      <c r="AV7" s="6">
        <v>13398.263408882323</v>
      </c>
      <c r="AW7" s="6">
        <v>13324.728558542825</v>
      </c>
      <c r="AX7" s="6">
        <v>13250.810305253803</v>
      </c>
      <c r="AY7" s="6">
        <v>13188.553301546901</v>
      </c>
      <c r="AZ7" s="6">
        <v>13123.243278680369</v>
      </c>
      <c r="BA7" s="6">
        <v>13044.225229062486</v>
      </c>
      <c r="BB7" s="6">
        <v>12993.371627718741</v>
      </c>
      <c r="BC7" s="6">
        <v>12924.573327504146</v>
      </c>
      <c r="BD7" s="6">
        <v>12871.087041741901</v>
      </c>
      <c r="BE7" s="6">
        <v>12804.551543693204</v>
      </c>
      <c r="BF7" s="6">
        <v>12751.613179821983</v>
      </c>
      <c r="BG7" s="6">
        <v>12715.617104962945</v>
      </c>
      <c r="BH7" s="6">
        <v>12685.771870194994</v>
      </c>
      <c r="BI7" s="6">
        <v>12649.756865239258</v>
      </c>
      <c r="BJ7" s="6">
        <v>12591.407534041613</v>
      </c>
      <c r="BK7" s="6">
        <v>12544.916686229222</v>
      </c>
      <c r="BL7" s="6">
        <v>12486.625891671109</v>
      </c>
      <c r="BM7" s="6">
        <v>12435.016866669492</v>
      </c>
      <c r="BN7" s="6">
        <v>12427.51191877675</v>
      </c>
      <c r="BO7" s="6">
        <v>12415.341971508546</v>
      </c>
      <c r="BP7" s="6">
        <v>12416.155130145844</v>
      </c>
      <c r="BQ7" s="6">
        <v>12405.472127807952</v>
      </c>
      <c r="BR7" s="6">
        <v>12407.130994223171</v>
      </c>
      <c r="BS7" s="6">
        <v>12432.435053697285</v>
      </c>
      <c r="BT7" s="6">
        <v>12411.193040883009</v>
      </c>
      <c r="BU7" s="6">
        <v>12396.759810247329</v>
      </c>
      <c r="BV7" s="6">
        <v>12368.438972919368</v>
      </c>
      <c r="BW7" s="6">
        <v>12320.958829540879</v>
      </c>
      <c r="BX7" s="6">
        <v>12309.678282794375</v>
      </c>
      <c r="BY7" s="6">
        <v>12269.021921479201</v>
      </c>
      <c r="BZ7" s="6">
        <v>12246.107754075856</v>
      </c>
      <c r="CA7" s="6">
        <v>12232.199165278047</v>
      </c>
      <c r="CB7" s="6">
        <v>12226.009515234997</v>
      </c>
      <c r="CC7" s="6">
        <v>12216.793082618871</v>
      </c>
      <c r="CD7" s="6">
        <v>12196.612560793674</v>
      </c>
    </row>
    <row r="8" spans="1:83" x14ac:dyDescent="0.25">
      <c r="A8" s="2" t="str">
        <f>"Cohabitants non mariés sans enfant"</f>
        <v>Cohabitants non mariés sans enfant</v>
      </c>
      <c r="B8" s="6">
        <v>723</v>
      </c>
      <c r="C8" s="6">
        <v>734</v>
      </c>
      <c r="D8" s="6">
        <v>821</v>
      </c>
      <c r="E8" s="6">
        <v>863</v>
      </c>
      <c r="F8" s="6">
        <v>952</v>
      </c>
      <c r="G8" s="6">
        <v>1056</v>
      </c>
      <c r="H8" s="6">
        <v>1106</v>
      </c>
      <c r="I8" s="6">
        <v>1266</v>
      </c>
      <c r="J8" s="6">
        <v>1391</v>
      </c>
      <c r="K8" s="6">
        <v>1529</v>
      </c>
      <c r="L8" s="6">
        <v>1690</v>
      </c>
      <c r="M8" s="6">
        <v>1953</v>
      </c>
      <c r="N8" s="6">
        <v>2092</v>
      </c>
      <c r="O8" s="6">
        <v>2276</v>
      </c>
      <c r="P8" s="6">
        <v>2494</v>
      </c>
      <c r="Q8" s="6">
        <v>2635</v>
      </c>
      <c r="R8" s="6">
        <v>2787</v>
      </c>
      <c r="S8" s="6">
        <v>2879</v>
      </c>
      <c r="T8" s="6">
        <v>2955</v>
      </c>
      <c r="U8" s="6">
        <v>3001</v>
      </c>
      <c r="V8" s="6">
        <v>3090</v>
      </c>
      <c r="W8" s="6">
        <v>3202</v>
      </c>
      <c r="X8" s="6">
        <v>3241</v>
      </c>
      <c r="Y8" s="6">
        <v>3389</v>
      </c>
      <c r="Z8" s="6">
        <v>3591</v>
      </c>
      <c r="AA8" s="6">
        <v>3669</v>
      </c>
      <c r="AB8" s="6">
        <v>3795</v>
      </c>
      <c r="AC8" s="6">
        <v>3724</v>
      </c>
      <c r="AD8" s="6">
        <v>3962.2231252959809</v>
      </c>
      <c r="AE8" s="6">
        <v>4004.1532486994674</v>
      </c>
      <c r="AF8" s="6">
        <v>4047.8301695210212</v>
      </c>
      <c r="AG8" s="6">
        <v>4080.0083686716712</v>
      </c>
      <c r="AH8" s="6">
        <v>4106.5656729649036</v>
      </c>
      <c r="AI8" s="6">
        <v>4131.0830315496441</v>
      </c>
      <c r="AJ8" s="6">
        <v>4146.4101025363343</v>
      </c>
      <c r="AK8" s="6">
        <v>4184.0600206543013</v>
      </c>
      <c r="AL8" s="6">
        <v>4205.0925615677106</v>
      </c>
      <c r="AM8" s="6">
        <v>4236.1423226360494</v>
      </c>
      <c r="AN8" s="6">
        <v>4276.8056118803861</v>
      </c>
      <c r="AO8" s="6">
        <v>4315.1411120703015</v>
      </c>
      <c r="AP8" s="6">
        <v>4366.241474608697</v>
      </c>
      <c r="AQ8" s="6">
        <v>4411.5605159886245</v>
      </c>
      <c r="AR8" s="6">
        <v>4461.2647352119566</v>
      </c>
      <c r="AS8" s="6">
        <v>4510.4571527868538</v>
      </c>
      <c r="AT8" s="6">
        <v>4559.0952577834742</v>
      </c>
      <c r="AU8" s="6">
        <v>4602.5959132672979</v>
      </c>
      <c r="AV8" s="6">
        <v>4640.4903393640434</v>
      </c>
      <c r="AW8" s="6">
        <v>4668.8477671807523</v>
      </c>
      <c r="AX8" s="6">
        <v>4685.7888798206905</v>
      </c>
      <c r="AY8" s="6">
        <v>4720.8253128746555</v>
      </c>
      <c r="AZ8" s="6">
        <v>4741.8422091465809</v>
      </c>
      <c r="BA8" s="6">
        <v>4772.0549487997887</v>
      </c>
      <c r="BB8" s="6">
        <v>4801.5028499514519</v>
      </c>
      <c r="BC8" s="6">
        <v>4839.0983467300503</v>
      </c>
      <c r="BD8" s="6">
        <v>4877.8751123929524</v>
      </c>
      <c r="BE8" s="6">
        <v>4912.0667850956324</v>
      </c>
      <c r="BF8" s="6">
        <v>4951.9216429346925</v>
      </c>
      <c r="BG8" s="6">
        <v>4998.9575145120871</v>
      </c>
      <c r="BH8" s="6">
        <v>5041.706062360915</v>
      </c>
      <c r="BI8" s="6">
        <v>5080.557797257532</v>
      </c>
      <c r="BJ8" s="6">
        <v>5120.2788979977349</v>
      </c>
      <c r="BK8" s="6">
        <v>5157.7571376984342</v>
      </c>
      <c r="BL8" s="6">
        <v>5195.3720839024027</v>
      </c>
      <c r="BM8" s="6">
        <v>5232.0737561421683</v>
      </c>
      <c r="BN8" s="6">
        <v>5265.3592924261393</v>
      </c>
      <c r="BO8" s="6">
        <v>5305.1730698495594</v>
      </c>
      <c r="BP8" s="6">
        <v>5342.1134200834877</v>
      </c>
      <c r="BQ8" s="6">
        <v>5386.6789484364672</v>
      </c>
      <c r="BR8" s="6">
        <v>5427.5926177677848</v>
      </c>
      <c r="BS8" s="6">
        <v>5469.14583279627</v>
      </c>
      <c r="BT8" s="6">
        <v>5513.0000330939129</v>
      </c>
      <c r="BU8" s="6">
        <v>5554.4579105308148</v>
      </c>
      <c r="BV8" s="6">
        <v>5594.6381886642703</v>
      </c>
      <c r="BW8" s="6">
        <v>5634.1299688615145</v>
      </c>
      <c r="BX8" s="6">
        <v>5677.1258217720479</v>
      </c>
      <c r="BY8" s="6">
        <v>5716.3348827904565</v>
      </c>
      <c r="BZ8" s="6">
        <v>5753.1865953721026</v>
      </c>
      <c r="CA8" s="6">
        <v>5787.2444323105092</v>
      </c>
      <c r="CB8" s="6">
        <v>5819.4528098110859</v>
      </c>
      <c r="CC8" s="6">
        <v>5859.0614108785376</v>
      </c>
      <c r="CD8" s="6">
        <v>5894.9485956195567</v>
      </c>
    </row>
    <row r="9" spans="1:83" x14ac:dyDescent="0.25">
      <c r="A9" s="2" t="str">
        <f>"Cohabitants non mariés avec enfant(s)"</f>
        <v>Cohabitants non mariés avec enfant(s)</v>
      </c>
      <c r="B9" s="6">
        <v>557</v>
      </c>
      <c r="C9" s="6">
        <v>581</v>
      </c>
      <c r="D9" s="6">
        <v>576</v>
      </c>
      <c r="E9" s="6">
        <v>597</v>
      </c>
      <c r="F9" s="6">
        <v>615</v>
      </c>
      <c r="G9" s="6">
        <v>672</v>
      </c>
      <c r="H9" s="6">
        <v>709</v>
      </c>
      <c r="I9" s="6">
        <v>774</v>
      </c>
      <c r="J9" s="6">
        <v>845</v>
      </c>
      <c r="K9" s="6">
        <v>906</v>
      </c>
      <c r="L9" s="6">
        <v>961</v>
      </c>
      <c r="M9" s="6">
        <v>1122</v>
      </c>
      <c r="N9" s="6">
        <v>1288</v>
      </c>
      <c r="O9" s="6">
        <v>1466</v>
      </c>
      <c r="P9" s="6">
        <v>1689</v>
      </c>
      <c r="Q9" s="6">
        <v>1925</v>
      </c>
      <c r="R9" s="6">
        <v>2179</v>
      </c>
      <c r="S9" s="6">
        <v>2419</v>
      </c>
      <c r="T9" s="6">
        <v>2667</v>
      </c>
      <c r="U9" s="6">
        <v>2956</v>
      </c>
      <c r="V9" s="6">
        <v>3198</v>
      </c>
      <c r="W9" s="6">
        <v>3479</v>
      </c>
      <c r="X9" s="6">
        <v>3608</v>
      </c>
      <c r="Y9" s="6">
        <v>3804</v>
      </c>
      <c r="Z9" s="6">
        <v>3938</v>
      </c>
      <c r="AA9" s="6">
        <v>4180</v>
      </c>
      <c r="AB9" s="6">
        <v>4375</v>
      </c>
      <c r="AC9" s="6">
        <v>4255</v>
      </c>
      <c r="AD9" s="6">
        <v>4574.8302367010456</v>
      </c>
      <c r="AE9" s="6">
        <v>4665.2204960241688</v>
      </c>
      <c r="AF9" s="6">
        <v>4762.816339203805</v>
      </c>
      <c r="AG9" s="6">
        <v>4852.1854777867011</v>
      </c>
      <c r="AH9" s="6">
        <v>4938.4655726403453</v>
      </c>
      <c r="AI9" s="6">
        <v>5015.7907951514189</v>
      </c>
      <c r="AJ9" s="6">
        <v>5075.0964964284412</v>
      </c>
      <c r="AK9" s="6">
        <v>5135.314880216868</v>
      </c>
      <c r="AL9" s="6">
        <v>5189.3041467621861</v>
      </c>
      <c r="AM9" s="6">
        <v>5247.3867738426716</v>
      </c>
      <c r="AN9" s="6">
        <v>5295.2490322170506</v>
      </c>
      <c r="AO9" s="6">
        <v>5338.1948660192929</v>
      </c>
      <c r="AP9" s="6">
        <v>5381.5395798885083</v>
      </c>
      <c r="AQ9" s="6">
        <v>5422.1240718938534</v>
      </c>
      <c r="AR9" s="6">
        <v>5473.5747154092478</v>
      </c>
      <c r="AS9" s="6">
        <v>5518.3895926469331</v>
      </c>
      <c r="AT9" s="6">
        <v>5577.475163666646</v>
      </c>
      <c r="AU9" s="6">
        <v>5624.2516589460774</v>
      </c>
      <c r="AV9" s="6">
        <v>5672.7157942896774</v>
      </c>
      <c r="AW9" s="6">
        <v>5728.9157516265332</v>
      </c>
      <c r="AX9" s="6">
        <v>5787.165372573214</v>
      </c>
      <c r="AY9" s="6">
        <v>5853.9097634360851</v>
      </c>
      <c r="AZ9" s="6">
        <v>5904.2565682904005</v>
      </c>
      <c r="BA9" s="6">
        <v>5962.6110686955799</v>
      </c>
      <c r="BB9" s="6">
        <v>6012.6429103805513</v>
      </c>
      <c r="BC9" s="6">
        <v>6068.3779811570112</v>
      </c>
      <c r="BD9" s="6">
        <v>6127.3321108507789</v>
      </c>
      <c r="BE9" s="6">
        <v>6181.6976128643855</v>
      </c>
      <c r="BF9" s="6">
        <v>6248.2493247939365</v>
      </c>
      <c r="BG9" s="6">
        <v>6301.2010179663284</v>
      </c>
      <c r="BH9" s="6">
        <v>6358.6828555008806</v>
      </c>
      <c r="BI9" s="6">
        <v>6429.1670679453337</v>
      </c>
      <c r="BJ9" s="6">
        <v>6498.7253756873379</v>
      </c>
      <c r="BK9" s="6">
        <v>6570.9642265071598</v>
      </c>
      <c r="BL9" s="6">
        <v>6635.3218029982036</v>
      </c>
      <c r="BM9" s="6">
        <v>6705.6563782564217</v>
      </c>
      <c r="BN9" s="6">
        <v>6785.2903022352803</v>
      </c>
      <c r="BO9" s="6">
        <v>6861.3247136749796</v>
      </c>
      <c r="BP9" s="6">
        <v>6933.7438732768078</v>
      </c>
      <c r="BQ9" s="6">
        <v>6999.905780310608</v>
      </c>
      <c r="BR9" s="6">
        <v>7068.7141172626689</v>
      </c>
      <c r="BS9" s="6">
        <v>7142.4915677651206</v>
      </c>
      <c r="BT9" s="6">
        <v>7217.0862131949998</v>
      </c>
      <c r="BU9" s="6">
        <v>7287.586209251268</v>
      </c>
      <c r="BV9" s="6">
        <v>7359.077137304741</v>
      </c>
      <c r="BW9" s="6">
        <v>7424.8112230073875</v>
      </c>
      <c r="BX9" s="6">
        <v>7493.0667545606566</v>
      </c>
      <c r="BY9" s="6">
        <v>7555.0424830046377</v>
      </c>
      <c r="BZ9" s="6">
        <v>7620.0224901483462</v>
      </c>
      <c r="CA9" s="6">
        <v>7684.7997302666299</v>
      </c>
      <c r="CB9" s="6">
        <v>7747.0465490019378</v>
      </c>
      <c r="CC9" s="6">
        <v>7810.9085229604652</v>
      </c>
      <c r="CD9" s="6">
        <v>7871.443003842518</v>
      </c>
    </row>
    <row r="10" spans="1:83" x14ac:dyDescent="0.25">
      <c r="A10" s="2" t="str">
        <f>"Familles monoparentales"</f>
        <v>Familles monoparentales</v>
      </c>
      <c r="B10" s="6">
        <v>2823</v>
      </c>
      <c r="C10" s="6">
        <v>2817</v>
      </c>
      <c r="D10" s="6">
        <v>2857</v>
      </c>
      <c r="E10" s="6">
        <v>2914</v>
      </c>
      <c r="F10" s="6">
        <v>2972</v>
      </c>
      <c r="G10" s="6">
        <v>3019</v>
      </c>
      <c r="H10" s="6">
        <v>3132</v>
      </c>
      <c r="I10" s="6">
        <v>3166</v>
      </c>
      <c r="J10" s="6">
        <v>3201</v>
      </c>
      <c r="K10" s="6">
        <v>3315</v>
      </c>
      <c r="L10" s="6">
        <v>3450</v>
      </c>
      <c r="M10" s="6">
        <v>3525</v>
      </c>
      <c r="N10" s="6">
        <v>3638</v>
      </c>
      <c r="O10" s="6">
        <v>3727</v>
      </c>
      <c r="P10" s="6">
        <v>3831</v>
      </c>
      <c r="Q10" s="6">
        <v>3954</v>
      </c>
      <c r="R10" s="6">
        <v>3970</v>
      </c>
      <c r="S10" s="6">
        <v>4049</v>
      </c>
      <c r="T10" s="6">
        <v>4146</v>
      </c>
      <c r="U10" s="6">
        <v>4239</v>
      </c>
      <c r="V10" s="6">
        <v>4267</v>
      </c>
      <c r="W10" s="6">
        <v>4226</v>
      </c>
      <c r="X10" s="6">
        <v>4323</v>
      </c>
      <c r="Y10" s="6">
        <v>4394</v>
      </c>
      <c r="Z10" s="6">
        <v>4451</v>
      </c>
      <c r="AA10" s="6">
        <v>4488</v>
      </c>
      <c r="AB10" s="6">
        <v>4482</v>
      </c>
      <c r="AC10" s="6">
        <v>4831</v>
      </c>
      <c r="AD10" s="6">
        <v>4581.6102964705506</v>
      </c>
      <c r="AE10" s="6">
        <v>4624.7078306954982</v>
      </c>
      <c r="AF10" s="6">
        <v>4660.4704922593928</v>
      </c>
      <c r="AG10" s="6">
        <v>4690.1774330718199</v>
      </c>
      <c r="AH10" s="6">
        <v>4721.9248223308095</v>
      </c>
      <c r="AI10" s="6">
        <v>4757.0470885904442</v>
      </c>
      <c r="AJ10" s="6">
        <v>4789.4782934777786</v>
      </c>
      <c r="AK10" s="6">
        <v>4822.1439601168604</v>
      </c>
      <c r="AL10" s="6">
        <v>4851.3103736460025</v>
      </c>
      <c r="AM10" s="6">
        <v>4882.2318197760078</v>
      </c>
      <c r="AN10" s="6">
        <v>4916.7360711191604</v>
      </c>
      <c r="AO10" s="6">
        <v>4945.9407939686271</v>
      </c>
      <c r="AP10" s="6">
        <v>4982.6446584657597</v>
      </c>
      <c r="AQ10" s="6">
        <v>5015.9002143062417</v>
      </c>
      <c r="AR10" s="6">
        <v>5049.7419845807108</v>
      </c>
      <c r="AS10" s="6">
        <v>5087.2509750875352</v>
      </c>
      <c r="AT10" s="6">
        <v>5115.2176417928604</v>
      </c>
      <c r="AU10" s="6">
        <v>5154.3670708596319</v>
      </c>
      <c r="AV10" s="6">
        <v>5188.557149625889</v>
      </c>
      <c r="AW10" s="6">
        <v>5221.3087124201875</v>
      </c>
      <c r="AX10" s="6">
        <v>5256.4609417468746</v>
      </c>
      <c r="AY10" s="6">
        <v>5279.141518383115</v>
      </c>
      <c r="AZ10" s="6">
        <v>5318.0721268577772</v>
      </c>
      <c r="BA10" s="6">
        <v>5348.3162305802962</v>
      </c>
      <c r="BB10" s="6">
        <v>5382.981957965927</v>
      </c>
      <c r="BC10" s="6">
        <v>5417.6141081945225</v>
      </c>
      <c r="BD10" s="6">
        <v>5444.4610333413984</v>
      </c>
      <c r="BE10" s="6">
        <v>5485.0717562310401</v>
      </c>
      <c r="BF10" s="6">
        <v>5518.2508858816855</v>
      </c>
      <c r="BG10" s="6">
        <v>5555.4635475882587</v>
      </c>
      <c r="BH10" s="6">
        <v>5592.2796418000999</v>
      </c>
      <c r="BI10" s="6">
        <v>5628.6166979661102</v>
      </c>
      <c r="BJ10" s="6">
        <v>5669.8159163002574</v>
      </c>
      <c r="BK10" s="6">
        <v>5705.669756525067</v>
      </c>
      <c r="BL10" s="6">
        <v>5737.976926013167</v>
      </c>
      <c r="BM10" s="6">
        <v>5765.6064637844793</v>
      </c>
      <c r="BN10" s="6">
        <v>5804.8310390096885</v>
      </c>
      <c r="BO10" s="6">
        <v>5837.0336310077473</v>
      </c>
      <c r="BP10" s="6">
        <v>5871.1972874095491</v>
      </c>
      <c r="BQ10" s="6">
        <v>5905.0204728759427</v>
      </c>
      <c r="BR10" s="6">
        <v>5941.0932340498593</v>
      </c>
      <c r="BS10" s="6">
        <v>5985.2035876998361</v>
      </c>
      <c r="BT10" s="6">
        <v>6022.7033617196957</v>
      </c>
      <c r="BU10" s="6">
        <v>6069.1539803673322</v>
      </c>
      <c r="BV10" s="6">
        <v>6113.1515509180354</v>
      </c>
      <c r="BW10" s="6">
        <v>6154.5094666393061</v>
      </c>
      <c r="BX10" s="6">
        <v>6207.54437107794</v>
      </c>
      <c r="BY10" s="6">
        <v>6249.9936192668265</v>
      </c>
      <c r="BZ10" s="6">
        <v>6298.6731914047914</v>
      </c>
      <c r="CA10" s="6">
        <v>6344.3311523542143</v>
      </c>
      <c r="CB10" s="6">
        <v>6389.3923725531167</v>
      </c>
      <c r="CC10" s="6">
        <v>6444.5867502049659</v>
      </c>
      <c r="CD10" s="6">
        <v>6491.890790184445</v>
      </c>
    </row>
    <row r="11" spans="1:83" ht="15.75" thickBot="1" x14ac:dyDescent="0.3">
      <c r="A11" s="3" t="str">
        <f>"Autres types de ménages privés"</f>
        <v>Autres types de ménages privés</v>
      </c>
      <c r="B11" s="8">
        <v>740</v>
      </c>
      <c r="C11" s="8">
        <v>725</v>
      </c>
      <c r="D11" s="8">
        <v>732</v>
      </c>
      <c r="E11" s="8">
        <v>715</v>
      </c>
      <c r="F11" s="8">
        <v>708</v>
      </c>
      <c r="G11" s="8">
        <v>704</v>
      </c>
      <c r="H11" s="8">
        <v>697</v>
      </c>
      <c r="I11" s="8">
        <v>680</v>
      </c>
      <c r="J11" s="8">
        <v>695</v>
      </c>
      <c r="K11" s="8">
        <v>706</v>
      </c>
      <c r="L11" s="8">
        <v>708</v>
      </c>
      <c r="M11" s="8">
        <v>733</v>
      </c>
      <c r="N11" s="8">
        <v>764</v>
      </c>
      <c r="O11" s="8">
        <v>784</v>
      </c>
      <c r="P11" s="8">
        <v>787</v>
      </c>
      <c r="Q11" s="8">
        <v>758</v>
      </c>
      <c r="R11" s="8">
        <v>761</v>
      </c>
      <c r="S11" s="8">
        <v>785</v>
      </c>
      <c r="T11" s="8">
        <v>771</v>
      </c>
      <c r="U11" s="8">
        <v>765</v>
      </c>
      <c r="V11" s="8">
        <v>774</v>
      </c>
      <c r="W11" s="8">
        <v>815</v>
      </c>
      <c r="X11" s="8">
        <v>875</v>
      </c>
      <c r="Y11" s="8">
        <v>891</v>
      </c>
      <c r="Z11" s="8">
        <v>916</v>
      </c>
      <c r="AA11" s="8">
        <v>958</v>
      </c>
      <c r="AB11" s="8">
        <v>970</v>
      </c>
      <c r="AC11" s="8">
        <v>1006</v>
      </c>
      <c r="AD11" s="8">
        <v>1052.0683669800669</v>
      </c>
      <c r="AE11" s="8">
        <v>1059.1422041422538</v>
      </c>
      <c r="AF11" s="8">
        <v>1065.4845610570965</v>
      </c>
      <c r="AG11" s="8">
        <v>1070.3901622489398</v>
      </c>
      <c r="AH11" s="8">
        <v>1075.1307135471757</v>
      </c>
      <c r="AI11" s="8">
        <v>1079.4398555514758</v>
      </c>
      <c r="AJ11" s="8">
        <v>1082.532707057683</v>
      </c>
      <c r="AK11" s="8">
        <v>1086.2231779161827</v>
      </c>
      <c r="AL11" s="8">
        <v>1088.7154897044802</v>
      </c>
      <c r="AM11" s="8">
        <v>1091.9683548958042</v>
      </c>
      <c r="AN11" s="8">
        <v>1095.9741114293113</v>
      </c>
      <c r="AO11" s="8">
        <v>1101.1319776197731</v>
      </c>
      <c r="AP11" s="8">
        <v>1105.8272521922433</v>
      </c>
      <c r="AQ11" s="8">
        <v>1110.7407646236368</v>
      </c>
      <c r="AR11" s="8">
        <v>1116.2066919290567</v>
      </c>
      <c r="AS11" s="8">
        <v>1122.0791384638021</v>
      </c>
      <c r="AT11" s="8">
        <v>1128.7311318146456</v>
      </c>
      <c r="AU11" s="8">
        <v>1134.4681811869698</v>
      </c>
      <c r="AV11" s="8">
        <v>1140.3233530806683</v>
      </c>
      <c r="AW11" s="8">
        <v>1146.0032884679974</v>
      </c>
      <c r="AX11" s="8">
        <v>1151.629480154151</v>
      </c>
      <c r="AY11" s="8">
        <v>1158.0396300202151</v>
      </c>
      <c r="AZ11" s="8">
        <v>1164.335230905687</v>
      </c>
      <c r="BA11" s="8">
        <v>1171.9947811850525</v>
      </c>
      <c r="BB11" s="8">
        <v>1177.9527631146007</v>
      </c>
      <c r="BC11" s="8">
        <v>1185.0761343393517</v>
      </c>
      <c r="BD11" s="8">
        <v>1193.2992408235673</v>
      </c>
      <c r="BE11" s="8">
        <v>1201.7279357726286</v>
      </c>
      <c r="BF11" s="8">
        <v>1210.5018633909904</v>
      </c>
      <c r="BG11" s="8">
        <v>1219.3895190387962</v>
      </c>
      <c r="BH11" s="8">
        <v>1227.7993652356415</v>
      </c>
      <c r="BI11" s="8">
        <v>1238.1122324687906</v>
      </c>
      <c r="BJ11" s="8">
        <v>1248.7457228863066</v>
      </c>
      <c r="BK11" s="8">
        <v>1258.9600963369298</v>
      </c>
      <c r="BL11" s="8">
        <v>1268.660471493411</v>
      </c>
      <c r="BM11" s="8">
        <v>1278.4920207795496</v>
      </c>
      <c r="BN11" s="8">
        <v>1287.7923344206731</v>
      </c>
      <c r="BO11" s="8">
        <v>1296.6893688844066</v>
      </c>
      <c r="BP11" s="8">
        <v>1305.2171177541343</v>
      </c>
      <c r="BQ11" s="8">
        <v>1313.0051502317463</v>
      </c>
      <c r="BR11" s="8">
        <v>1320.7297059883047</v>
      </c>
      <c r="BS11" s="8">
        <v>1329.5490685824807</v>
      </c>
      <c r="BT11" s="8">
        <v>1337.9758729487301</v>
      </c>
      <c r="BU11" s="8">
        <v>1346.7547444683537</v>
      </c>
      <c r="BV11" s="8">
        <v>1354.8518141555987</v>
      </c>
      <c r="BW11" s="8">
        <v>1363.0924524765533</v>
      </c>
      <c r="BX11" s="8">
        <v>1372.9433205077632</v>
      </c>
      <c r="BY11" s="8">
        <v>1382.0484049724587</v>
      </c>
      <c r="BZ11" s="8">
        <v>1390.9626893541531</v>
      </c>
      <c r="CA11" s="8">
        <v>1400.4532393362169</v>
      </c>
      <c r="CB11" s="8">
        <v>1409.9694525267021</v>
      </c>
      <c r="CC11" s="8">
        <v>1419.2311839929368</v>
      </c>
      <c r="CD11" s="8">
        <v>1428.3918135564668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AD9C-66BC-4A5F-A23F-CBABD86DC9C6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25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5231</v>
      </c>
      <c r="C5" s="6">
        <v>5400</v>
      </c>
      <c r="D5" s="6">
        <v>5532</v>
      </c>
      <c r="E5" s="6">
        <v>5699</v>
      </c>
      <c r="F5" s="6">
        <v>5870</v>
      </c>
      <c r="G5" s="6">
        <v>6135</v>
      </c>
      <c r="H5" s="6">
        <v>6370</v>
      </c>
      <c r="I5" s="6">
        <v>6592</v>
      </c>
      <c r="J5" s="6">
        <v>6834</v>
      </c>
      <c r="K5" s="6">
        <v>6994</v>
      </c>
      <c r="L5" s="6">
        <v>7155</v>
      </c>
      <c r="M5" s="6">
        <v>7317</v>
      </c>
      <c r="N5" s="6">
        <v>7450</v>
      </c>
      <c r="O5" s="6">
        <v>7664</v>
      </c>
      <c r="P5" s="6">
        <v>7842</v>
      </c>
      <c r="Q5" s="6">
        <v>8037</v>
      </c>
      <c r="R5" s="6">
        <v>8375</v>
      </c>
      <c r="S5" s="6">
        <v>8569</v>
      </c>
      <c r="T5" s="6">
        <v>8797</v>
      </c>
      <c r="U5" s="6">
        <v>8974</v>
      </c>
      <c r="V5" s="6">
        <v>9059</v>
      </c>
      <c r="W5" s="6">
        <v>9303</v>
      </c>
      <c r="X5" s="6">
        <v>9489</v>
      </c>
      <c r="Y5" s="6">
        <v>9790</v>
      </c>
      <c r="Z5" s="6">
        <v>10018</v>
      </c>
      <c r="AA5" s="6">
        <v>10111</v>
      </c>
      <c r="AB5" s="6">
        <v>10302</v>
      </c>
      <c r="AC5" s="6">
        <v>10737</v>
      </c>
      <c r="AD5" s="6">
        <v>10850.575555589276</v>
      </c>
      <c r="AE5" s="6">
        <v>10996.663190600859</v>
      </c>
      <c r="AF5" s="6">
        <v>11172.145710326082</v>
      </c>
      <c r="AG5" s="6">
        <v>11327.877046804839</v>
      </c>
      <c r="AH5" s="6">
        <v>11463.312761510806</v>
      </c>
      <c r="AI5" s="6">
        <v>11637.208250425807</v>
      </c>
      <c r="AJ5" s="6">
        <v>11813.778209612841</v>
      </c>
      <c r="AK5" s="6">
        <v>11984.588255631559</v>
      </c>
      <c r="AL5" s="6">
        <v>12157.59704421573</v>
      </c>
      <c r="AM5" s="6">
        <v>12278.094848085208</v>
      </c>
      <c r="AN5" s="6">
        <v>12448.797741905892</v>
      </c>
      <c r="AO5" s="6">
        <v>12581.773592915089</v>
      </c>
      <c r="AP5" s="6">
        <v>12725.635735392991</v>
      </c>
      <c r="AQ5" s="6">
        <v>12905.932330808966</v>
      </c>
      <c r="AR5" s="6">
        <v>13055.696357867237</v>
      </c>
      <c r="AS5" s="6">
        <v>13277.480408659612</v>
      </c>
      <c r="AT5" s="6">
        <v>13450.36005827169</v>
      </c>
      <c r="AU5" s="6">
        <v>13518.118603680163</v>
      </c>
      <c r="AV5" s="6">
        <v>13660.644149367685</v>
      </c>
      <c r="AW5" s="6">
        <v>13794.394319819503</v>
      </c>
      <c r="AX5" s="6">
        <v>13972.410879356095</v>
      </c>
      <c r="AY5" s="6">
        <v>14152.803923713913</v>
      </c>
      <c r="AZ5" s="6">
        <v>14217.11091761934</v>
      </c>
      <c r="BA5" s="6">
        <v>14344.1416572914</v>
      </c>
      <c r="BB5" s="6">
        <v>14459.261395572132</v>
      </c>
      <c r="BC5" s="6">
        <v>14538.738324488879</v>
      </c>
      <c r="BD5" s="6">
        <v>14665.085982725759</v>
      </c>
      <c r="BE5" s="6">
        <v>14708.587150587871</v>
      </c>
      <c r="BF5" s="6">
        <v>14785.058092826792</v>
      </c>
      <c r="BG5" s="6">
        <v>14845.035023502838</v>
      </c>
      <c r="BH5" s="6">
        <v>14858.663488266962</v>
      </c>
      <c r="BI5" s="6">
        <v>14911.821636348039</v>
      </c>
      <c r="BJ5" s="6">
        <v>14936.176360038466</v>
      </c>
      <c r="BK5" s="6">
        <v>14970.222632837484</v>
      </c>
      <c r="BL5" s="6">
        <v>15001.733830631754</v>
      </c>
      <c r="BM5" s="6">
        <v>14996.844800900253</v>
      </c>
      <c r="BN5" s="6">
        <v>14958.018565776671</v>
      </c>
      <c r="BO5" s="6">
        <v>14955.674034317843</v>
      </c>
      <c r="BP5" s="6">
        <v>14921.364228055942</v>
      </c>
      <c r="BQ5" s="6">
        <v>14900.667684168635</v>
      </c>
      <c r="BR5" s="6">
        <v>14821.201546198692</v>
      </c>
      <c r="BS5" s="6">
        <v>14758.803080446898</v>
      </c>
      <c r="BT5" s="6">
        <v>14721.676746032241</v>
      </c>
      <c r="BU5" s="6">
        <v>14677.292322808669</v>
      </c>
      <c r="BV5" s="6">
        <v>14663.526293877159</v>
      </c>
      <c r="BW5" s="6">
        <v>14620.657790620793</v>
      </c>
      <c r="BX5" s="6">
        <v>14549.702953170847</v>
      </c>
      <c r="BY5" s="6">
        <v>14616.143122504982</v>
      </c>
      <c r="BZ5" s="6">
        <v>14675.797676261025</v>
      </c>
      <c r="CA5" s="6">
        <v>14683.611490897581</v>
      </c>
      <c r="CB5" s="6">
        <v>14745.17085179903</v>
      </c>
      <c r="CC5" s="6">
        <v>14757.966054151933</v>
      </c>
      <c r="CD5" s="6">
        <v>14797.613794468771</v>
      </c>
    </row>
    <row r="6" spans="1:83" x14ac:dyDescent="0.25">
      <c r="A6" s="2" t="str">
        <f>"Mariés sans enfant"</f>
        <v>Mariés sans enfant</v>
      </c>
      <c r="B6" s="6">
        <v>8271</v>
      </c>
      <c r="C6" s="6">
        <v>8381</v>
      </c>
      <c r="D6" s="6">
        <v>8566</v>
      </c>
      <c r="E6" s="6">
        <v>8616</v>
      </c>
      <c r="F6" s="6">
        <v>8771</v>
      </c>
      <c r="G6" s="6">
        <v>8853</v>
      </c>
      <c r="H6" s="6">
        <v>8973</v>
      </c>
      <c r="I6" s="6">
        <v>9013</v>
      </c>
      <c r="J6" s="6">
        <v>9043</v>
      </c>
      <c r="K6" s="6">
        <v>9068</v>
      </c>
      <c r="L6" s="6">
        <v>9186</v>
      </c>
      <c r="M6" s="6">
        <v>9223</v>
      </c>
      <c r="N6" s="6">
        <v>9195</v>
      </c>
      <c r="O6" s="6">
        <v>9190</v>
      </c>
      <c r="P6" s="6">
        <v>9275</v>
      </c>
      <c r="Q6" s="6">
        <v>9395</v>
      </c>
      <c r="R6" s="6">
        <v>9469</v>
      </c>
      <c r="S6" s="6">
        <v>9461</v>
      </c>
      <c r="T6" s="6">
        <v>9477</v>
      </c>
      <c r="U6" s="6">
        <v>9544</v>
      </c>
      <c r="V6" s="6">
        <v>9634</v>
      </c>
      <c r="W6" s="6">
        <v>9686</v>
      </c>
      <c r="X6" s="6">
        <v>9770</v>
      </c>
      <c r="Y6" s="6">
        <v>9721</v>
      </c>
      <c r="Z6" s="6">
        <v>9803</v>
      </c>
      <c r="AA6" s="6">
        <v>9848</v>
      </c>
      <c r="AB6" s="6">
        <v>9881</v>
      </c>
      <c r="AC6" s="6">
        <v>9908</v>
      </c>
      <c r="AD6" s="6">
        <v>10032.985481577982</v>
      </c>
      <c r="AE6" s="6">
        <v>10118.044896808608</v>
      </c>
      <c r="AF6" s="6">
        <v>10230.364138905901</v>
      </c>
      <c r="AG6" s="6">
        <v>10327.54859631197</v>
      </c>
      <c r="AH6" s="6">
        <v>10409.411101586178</v>
      </c>
      <c r="AI6" s="6">
        <v>10483.725061711906</v>
      </c>
      <c r="AJ6" s="6">
        <v>10551.080415956367</v>
      </c>
      <c r="AK6" s="6">
        <v>10639.230136856535</v>
      </c>
      <c r="AL6" s="6">
        <v>10718.90481140265</v>
      </c>
      <c r="AM6" s="6">
        <v>10791.886372570912</v>
      </c>
      <c r="AN6" s="6">
        <v>10842.400030560184</v>
      </c>
      <c r="AO6" s="6">
        <v>10891.096306287833</v>
      </c>
      <c r="AP6" s="6">
        <v>10946.705461101903</v>
      </c>
      <c r="AQ6" s="6">
        <v>10983.401091003732</v>
      </c>
      <c r="AR6" s="6">
        <v>11015.610494672124</v>
      </c>
      <c r="AS6" s="6">
        <v>11021.498151933503</v>
      </c>
      <c r="AT6" s="6">
        <v>11029.485386346258</v>
      </c>
      <c r="AU6" s="6">
        <v>11053.384524808967</v>
      </c>
      <c r="AV6" s="6">
        <v>11052.250889336659</v>
      </c>
      <c r="AW6" s="6">
        <v>11037.088890334733</v>
      </c>
      <c r="AX6" s="6">
        <v>10991.054182209047</v>
      </c>
      <c r="AY6" s="6">
        <v>10946.489590488985</v>
      </c>
      <c r="AZ6" s="6">
        <v>10908.585136012325</v>
      </c>
      <c r="BA6" s="6">
        <v>10872.039495697867</v>
      </c>
      <c r="BB6" s="6">
        <v>10822.727021260671</v>
      </c>
      <c r="BC6" s="6">
        <v>10765.469484121066</v>
      </c>
      <c r="BD6" s="6">
        <v>10706.970761621615</v>
      </c>
      <c r="BE6" s="6">
        <v>10653.464589197793</v>
      </c>
      <c r="BF6" s="6">
        <v>10619.360127107466</v>
      </c>
      <c r="BG6" s="6">
        <v>10565.651221421105</v>
      </c>
      <c r="BH6" s="6">
        <v>10507.523281798358</v>
      </c>
      <c r="BI6" s="6">
        <v>10438.862654411801</v>
      </c>
      <c r="BJ6" s="6">
        <v>10375.882952928847</v>
      </c>
      <c r="BK6" s="6">
        <v>10323.331475957242</v>
      </c>
      <c r="BL6" s="6">
        <v>10251.477495224099</v>
      </c>
      <c r="BM6" s="6">
        <v>10186.905370353285</v>
      </c>
      <c r="BN6" s="6">
        <v>10139.503511020503</v>
      </c>
      <c r="BO6" s="6">
        <v>10067.181428859087</v>
      </c>
      <c r="BP6" s="6">
        <v>10011.909914406522</v>
      </c>
      <c r="BQ6" s="6">
        <v>9950.2307317743089</v>
      </c>
      <c r="BR6" s="6">
        <v>9908.6414187118571</v>
      </c>
      <c r="BS6" s="6">
        <v>9874.1707074376773</v>
      </c>
      <c r="BT6" s="6">
        <v>9835.0303480034854</v>
      </c>
      <c r="BU6" s="6">
        <v>9799.0613395398505</v>
      </c>
      <c r="BV6" s="6">
        <v>9752.0119332630984</v>
      </c>
      <c r="BW6" s="6">
        <v>9740.4740516730726</v>
      </c>
      <c r="BX6" s="6">
        <v>9740.2832023894789</v>
      </c>
      <c r="BY6" s="6">
        <v>9690.7980699076943</v>
      </c>
      <c r="BZ6" s="6">
        <v>9635.5948908439095</v>
      </c>
      <c r="CA6" s="6">
        <v>9612.1589377101191</v>
      </c>
      <c r="CB6" s="6">
        <v>9585.8719170080512</v>
      </c>
      <c r="CC6" s="6">
        <v>9562.7002328705894</v>
      </c>
      <c r="CD6" s="6">
        <v>9515.3978776859039</v>
      </c>
    </row>
    <row r="7" spans="1:83" x14ac:dyDescent="0.25">
      <c r="A7" s="2" t="str">
        <f>"Mariés avec enfant(s)"</f>
        <v>Mariés avec enfant(s)</v>
      </c>
      <c r="B7" s="6">
        <v>14208</v>
      </c>
      <c r="C7" s="6">
        <v>14222</v>
      </c>
      <c r="D7" s="6">
        <v>14131</v>
      </c>
      <c r="E7" s="6">
        <v>14123</v>
      </c>
      <c r="F7" s="6">
        <v>14029</v>
      </c>
      <c r="G7" s="6">
        <v>13899</v>
      </c>
      <c r="H7" s="6">
        <v>13783</v>
      </c>
      <c r="I7" s="6">
        <v>13662</v>
      </c>
      <c r="J7" s="6">
        <v>13510</v>
      </c>
      <c r="K7" s="6">
        <v>13448</v>
      </c>
      <c r="L7" s="6">
        <v>13201</v>
      </c>
      <c r="M7" s="6">
        <v>13048</v>
      </c>
      <c r="N7" s="6">
        <v>12820</v>
      </c>
      <c r="O7" s="6">
        <v>12663</v>
      </c>
      <c r="P7" s="6">
        <v>12375</v>
      </c>
      <c r="Q7" s="6">
        <v>12126</v>
      </c>
      <c r="R7" s="6">
        <v>11931</v>
      </c>
      <c r="S7" s="6">
        <v>11741</v>
      </c>
      <c r="T7" s="6">
        <v>11529</v>
      </c>
      <c r="U7" s="6">
        <v>11339</v>
      </c>
      <c r="V7" s="6">
        <v>11186</v>
      </c>
      <c r="W7" s="6">
        <v>10986</v>
      </c>
      <c r="X7" s="6">
        <v>10821</v>
      </c>
      <c r="Y7" s="6">
        <v>10625</v>
      </c>
      <c r="Z7" s="6">
        <v>10414</v>
      </c>
      <c r="AA7" s="6">
        <v>10276</v>
      </c>
      <c r="AB7" s="6">
        <v>10073</v>
      </c>
      <c r="AC7" s="6">
        <v>9899</v>
      </c>
      <c r="AD7" s="6">
        <v>9830.8435490692245</v>
      </c>
      <c r="AE7" s="6">
        <v>9715.7433560402478</v>
      </c>
      <c r="AF7" s="6">
        <v>9557.4075430242046</v>
      </c>
      <c r="AG7" s="6">
        <v>9430.5647481257656</v>
      </c>
      <c r="AH7" s="6">
        <v>9296.4824138703989</v>
      </c>
      <c r="AI7" s="6">
        <v>9151.3262731270406</v>
      </c>
      <c r="AJ7" s="6">
        <v>9003.5625157969989</v>
      </c>
      <c r="AK7" s="6">
        <v>8841.3082938466523</v>
      </c>
      <c r="AL7" s="6">
        <v>8688.8737310426332</v>
      </c>
      <c r="AM7" s="6">
        <v>8549.9745262719189</v>
      </c>
      <c r="AN7" s="6">
        <v>8402.848368651059</v>
      </c>
      <c r="AO7" s="6">
        <v>8274.2096014624494</v>
      </c>
      <c r="AP7" s="6">
        <v>8146.2867357763898</v>
      </c>
      <c r="AQ7" s="6">
        <v>8017.7855755493529</v>
      </c>
      <c r="AR7" s="6">
        <v>7892.4737515568377</v>
      </c>
      <c r="AS7" s="6">
        <v>7758.8365225199868</v>
      </c>
      <c r="AT7" s="6">
        <v>7649.894511257532</v>
      </c>
      <c r="AU7" s="6">
        <v>7575.1686070550022</v>
      </c>
      <c r="AV7" s="6">
        <v>7472.8538726024308</v>
      </c>
      <c r="AW7" s="6">
        <v>7378.7861425455649</v>
      </c>
      <c r="AX7" s="6">
        <v>7295.4532702956458</v>
      </c>
      <c r="AY7" s="6">
        <v>7202.6543433683273</v>
      </c>
      <c r="AZ7" s="6">
        <v>7149.0759247597161</v>
      </c>
      <c r="BA7" s="6">
        <v>7052.453832276804</v>
      </c>
      <c r="BB7" s="6">
        <v>6977.4982865260263</v>
      </c>
      <c r="BC7" s="6">
        <v>6917.3765971057364</v>
      </c>
      <c r="BD7" s="6">
        <v>6832.071580507205</v>
      </c>
      <c r="BE7" s="6">
        <v>6762.1239253190161</v>
      </c>
      <c r="BF7" s="6">
        <v>6669.6338301801634</v>
      </c>
      <c r="BG7" s="6">
        <v>6580.2537280429251</v>
      </c>
      <c r="BH7" s="6">
        <v>6500.8770418275853</v>
      </c>
      <c r="BI7" s="6">
        <v>6416.9534887316131</v>
      </c>
      <c r="BJ7" s="6">
        <v>6338.923543893703</v>
      </c>
      <c r="BK7" s="6">
        <v>6256.1114083257889</v>
      </c>
      <c r="BL7" s="6">
        <v>6179.0846161232066</v>
      </c>
      <c r="BM7" s="6">
        <v>6112.9313614559742</v>
      </c>
      <c r="BN7" s="6">
        <v>6052.3799929673878</v>
      </c>
      <c r="BO7" s="6">
        <v>5995.9663634394656</v>
      </c>
      <c r="BP7" s="6">
        <v>5943.315707890767</v>
      </c>
      <c r="BQ7" s="6">
        <v>5894.4581674372657</v>
      </c>
      <c r="BR7" s="6">
        <v>5858.7016627175726</v>
      </c>
      <c r="BS7" s="6">
        <v>5818.8326826756993</v>
      </c>
      <c r="BT7" s="6">
        <v>5775.3638998003271</v>
      </c>
      <c r="BU7" s="6">
        <v>5735.1235113113125</v>
      </c>
      <c r="BV7" s="6">
        <v>5686.8354417876617</v>
      </c>
      <c r="BW7" s="6">
        <v>5628.5811198092888</v>
      </c>
      <c r="BX7" s="6">
        <v>5584.1335611255845</v>
      </c>
      <c r="BY7" s="6">
        <v>5526.5317589074348</v>
      </c>
      <c r="BZ7" s="6">
        <v>5475.8926169628385</v>
      </c>
      <c r="CA7" s="6">
        <v>5419.9936020949572</v>
      </c>
      <c r="CB7" s="6">
        <v>5353.3842509356627</v>
      </c>
      <c r="CC7" s="6">
        <v>5308.413106281163</v>
      </c>
      <c r="CD7" s="6">
        <v>5265.9103127238295</v>
      </c>
    </row>
    <row r="8" spans="1:83" x14ac:dyDescent="0.25">
      <c r="A8" s="2" t="str">
        <f>"Cohabitants non mariés sans enfant"</f>
        <v>Cohabitants non mariés sans enfant</v>
      </c>
      <c r="B8" s="6">
        <v>334</v>
      </c>
      <c r="C8" s="6">
        <v>339</v>
      </c>
      <c r="D8" s="6">
        <v>367</v>
      </c>
      <c r="E8" s="6">
        <v>436</v>
      </c>
      <c r="F8" s="6">
        <v>471</v>
      </c>
      <c r="G8" s="6">
        <v>528</v>
      </c>
      <c r="H8" s="6">
        <v>601</v>
      </c>
      <c r="I8" s="6">
        <v>705</v>
      </c>
      <c r="J8" s="6">
        <v>791</v>
      </c>
      <c r="K8" s="6">
        <v>876</v>
      </c>
      <c r="L8" s="6">
        <v>979</v>
      </c>
      <c r="M8" s="6">
        <v>1040</v>
      </c>
      <c r="N8" s="6">
        <v>1160</v>
      </c>
      <c r="O8" s="6">
        <v>1260</v>
      </c>
      <c r="P8" s="6">
        <v>1383</v>
      </c>
      <c r="Q8" s="6">
        <v>1475</v>
      </c>
      <c r="R8" s="6">
        <v>1540</v>
      </c>
      <c r="S8" s="6">
        <v>1653</v>
      </c>
      <c r="T8" s="6">
        <v>1685</v>
      </c>
      <c r="U8" s="6">
        <v>1720</v>
      </c>
      <c r="V8" s="6">
        <v>1801</v>
      </c>
      <c r="W8" s="6">
        <v>1859</v>
      </c>
      <c r="X8" s="6">
        <v>1911</v>
      </c>
      <c r="Y8" s="6">
        <v>1967</v>
      </c>
      <c r="Z8" s="6">
        <v>2065</v>
      </c>
      <c r="AA8" s="6">
        <v>2095</v>
      </c>
      <c r="AB8" s="6">
        <v>2181</v>
      </c>
      <c r="AC8" s="6">
        <v>2193</v>
      </c>
      <c r="AD8" s="6">
        <v>2219.6211837151368</v>
      </c>
      <c r="AE8" s="6">
        <v>2245.1983523620206</v>
      </c>
      <c r="AF8" s="6">
        <v>2261.4000727162875</v>
      </c>
      <c r="AG8" s="6">
        <v>2274.8324285378176</v>
      </c>
      <c r="AH8" s="6">
        <v>2284.1172362019734</v>
      </c>
      <c r="AI8" s="6">
        <v>2291.5205931362766</v>
      </c>
      <c r="AJ8" s="6">
        <v>2305.7389879458196</v>
      </c>
      <c r="AK8" s="6">
        <v>2314.7023486559488</v>
      </c>
      <c r="AL8" s="6">
        <v>2321.9373345457843</v>
      </c>
      <c r="AM8" s="6">
        <v>2330.2666197422577</v>
      </c>
      <c r="AN8" s="6">
        <v>2345.2941147833708</v>
      </c>
      <c r="AO8" s="6">
        <v>2360.5968894021771</v>
      </c>
      <c r="AP8" s="6">
        <v>2375.5526622734951</v>
      </c>
      <c r="AQ8" s="6">
        <v>2381.5220026704392</v>
      </c>
      <c r="AR8" s="6">
        <v>2392.3785362530625</v>
      </c>
      <c r="AS8" s="6">
        <v>2405.3867547581003</v>
      </c>
      <c r="AT8" s="6">
        <v>2410.6236506203513</v>
      </c>
      <c r="AU8" s="6">
        <v>2405.14482158584</v>
      </c>
      <c r="AV8" s="6">
        <v>2411.2348650158597</v>
      </c>
      <c r="AW8" s="6">
        <v>2419.3154461679951</v>
      </c>
      <c r="AX8" s="6">
        <v>2409.4191455162645</v>
      </c>
      <c r="AY8" s="6">
        <v>2402.1400044108868</v>
      </c>
      <c r="AZ8" s="6">
        <v>2400.5081144822507</v>
      </c>
      <c r="BA8" s="6">
        <v>2411.4727641241116</v>
      </c>
      <c r="BB8" s="6">
        <v>2401.8489849989091</v>
      </c>
      <c r="BC8" s="6">
        <v>2402.1394551775802</v>
      </c>
      <c r="BD8" s="6">
        <v>2406.1344054658921</v>
      </c>
      <c r="BE8" s="6">
        <v>2408.2027643841775</v>
      </c>
      <c r="BF8" s="6">
        <v>2403.8196607548407</v>
      </c>
      <c r="BG8" s="6">
        <v>2407.2685232631911</v>
      </c>
      <c r="BH8" s="6">
        <v>2416.2139033628505</v>
      </c>
      <c r="BI8" s="6">
        <v>2423.1135278363445</v>
      </c>
      <c r="BJ8" s="6">
        <v>2428.1172001531995</v>
      </c>
      <c r="BK8" s="6">
        <v>2432.6091998495413</v>
      </c>
      <c r="BL8" s="6">
        <v>2439.4366891928589</v>
      </c>
      <c r="BM8" s="6">
        <v>2447.2647415153087</v>
      </c>
      <c r="BN8" s="6">
        <v>2455.6430959026384</v>
      </c>
      <c r="BO8" s="6">
        <v>2462.8025626405556</v>
      </c>
      <c r="BP8" s="6">
        <v>2468.6111133046807</v>
      </c>
      <c r="BQ8" s="6">
        <v>2474.5398868437492</v>
      </c>
      <c r="BR8" s="6">
        <v>2481.7169424743925</v>
      </c>
      <c r="BS8" s="6">
        <v>2486.7578375141984</v>
      </c>
      <c r="BT8" s="6">
        <v>2488.5635179480914</v>
      </c>
      <c r="BU8" s="6">
        <v>2489.4832090727318</v>
      </c>
      <c r="BV8" s="6">
        <v>2493.7489982639381</v>
      </c>
      <c r="BW8" s="6">
        <v>2494.0092878268888</v>
      </c>
      <c r="BX8" s="6">
        <v>2494.4229038427188</v>
      </c>
      <c r="BY8" s="6">
        <v>2492.4861213264981</v>
      </c>
      <c r="BZ8" s="6">
        <v>2493.3429923309013</v>
      </c>
      <c r="CA8" s="6">
        <v>2493.5457818566802</v>
      </c>
      <c r="CB8" s="6">
        <v>2492.3910553188443</v>
      </c>
      <c r="CC8" s="6">
        <v>2489.9222751100147</v>
      </c>
      <c r="CD8" s="6">
        <v>2489.574442561192</v>
      </c>
    </row>
    <row r="9" spans="1:83" x14ac:dyDescent="0.25">
      <c r="A9" s="2" t="str">
        <f>"Cohabitants non mariés avec enfant(s)"</f>
        <v>Cohabitants non mariés avec enfant(s)</v>
      </c>
      <c r="B9" s="6">
        <v>259</v>
      </c>
      <c r="C9" s="6">
        <v>277</v>
      </c>
      <c r="D9" s="6">
        <v>285</v>
      </c>
      <c r="E9" s="6">
        <v>296</v>
      </c>
      <c r="F9" s="6">
        <v>337</v>
      </c>
      <c r="G9" s="6">
        <v>352</v>
      </c>
      <c r="H9" s="6">
        <v>396</v>
      </c>
      <c r="I9" s="6">
        <v>399</v>
      </c>
      <c r="J9" s="6">
        <v>454</v>
      </c>
      <c r="K9" s="6">
        <v>510</v>
      </c>
      <c r="L9" s="6">
        <v>575</v>
      </c>
      <c r="M9" s="6">
        <v>653</v>
      </c>
      <c r="N9" s="6">
        <v>759</v>
      </c>
      <c r="O9" s="6">
        <v>848</v>
      </c>
      <c r="P9" s="6">
        <v>978</v>
      </c>
      <c r="Q9" s="6">
        <v>1102</v>
      </c>
      <c r="R9" s="6">
        <v>1212</v>
      </c>
      <c r="S9" s="6">
        <v>1363</v>
      </c>
      <c r="T9" s="6">
        <v>1535</v>
      </c>
      <c r="U9" s="6">
        <v>1677</v>
      </c>
      <c r="V9" s="6">
        <v>1838</v>
      </c>
      <c r="W9" s="6">
        <v>1929</v>
      </c>
      <c r="X9" s="6">
        <v>2035</v>
      </c>
      <c r="Y9" s="6">
        <v>2199</v>
      </c>
      <c r="Z9" s="6">
        <v>2321</v>
      </c>
      <c r="AA9" s="6">
        <v>2439</v>
      </c>
      <c r="AB9" s="6">
        <v>2531</v>
      </c>
      <c r="AC9" s="6">
        <v>2520</v>
      </c>
      <c r="AD9" s="6">
        <v>2610.4471752739723</v>
      </c>
      <c r="AE9" s="6">
        <v>2649.4618550499627</v>
      </c>
      <c r="AF9" s="6">
        <v>2690.0585214397552</v>
      </c>
      <c r="AG9" s="6">
        <v>2721.4982572341441</v>
      </c>
      <c r="AH9" s="6">
        <v>2749.7603765871263</v>
      </c>
      <c r="AI9" s="6">
        <v>2772.3489185285298</v>
      </c>
      <c r="AJ9" s="6">
        <v>2788.5065812769353</v>
      </c>
      <c r="AK9" s="6">
        <v>2813.0235069518603</v>
      </c>
      <c r="AL9" s="6">
        <v>2821.5351008053171</v>
      </c>
      <c r="AM9" s="6">
        <v>2833.6875982720221</v>
      </c>
      <c r="AN9" s="6">
        <v>2846.5820066837387</v>
      </c>
      <c r="AO9" s="6">
        <v>2857.104537367778</v>
      </c>
      <c r="AP9" s="6">
        <v>2876.8425996620826</v>
      </c>
      <c r="AQ9" s="6">
        <v>2886.0637050283049</v>
      </c>
      <c r="AR9" s="6">
        <v>2899.2529463719666</v>
      </c>
      <c r="AS9" s="6">
        <v>2920.714501295166</v>
      </c>
      <c r="AT9" s="6">
        <v>2931.35718543843</v>
      </c>
      <c r="AU9" s="6">
        <v>2953.2520626199275</v>
      </c>
      <c r="AV9" s="6">
        <v>2964.2226211928582</v>
      </c>
      <c r="AW9" s="6">
        <v>2981.565802330771</v>
      </c>
      <c r="AX9" s="6">
        <v>3005.6289085374437</v>
      </c>
      <c r="AY9" s="6">
        <v>3025.3247347478255</v>
      </c>
      <c r="AZ9" s="6">
        <v>3039.3125368813667</v>
      </c>
      <c r="BA9" s="6">
        <v>3053.2050191471299</v>
      </c>
      <c r="BB9" s="6">
        <v>3063.4835331290997</v>
      </c>
      <c r="BC9" s="6">
        <v>3064.0320817433135</v>
      </c>
      <c r="BD9" s="6">
        <v>3064.2457669241485</v>
      </c>
      <c r="BE9" s="6">
        <v>3069.4316452442645</v>
      </c>
      <c r="BF9" s="6">
        <v>3079.3417960035285</v>
      </c>
      <c r="BG9" s="6">
        <v>3084.0354663288222</v>
      </c>
      <c r="BH9" s="6">
        <v>3090.7892371325938</v>
      </c>
      <c r="BI9" s="6">
        <v>3099.1215295605052</v>
      </c>
      <c r="BJ9" s="6">
        <v>3108.1762869370059</v>
      </c>
      <c r="BK9" s="6">
        <v>3112.690424028694</v>
      </c>
      <c r="BL9" s="6">
        <v>3124.4100611758004</v>
      </c>
      <c r="BM9" s="6">
        <v>3138.7120804337337</v>
      </c>
      <c r="BN9" s="6">
        <v>3149.1279047945109</v>
      </c>
      <c r="BO9" s="6">
        <v>3163.6842148200503</v>
      </c>
      <c r="BP9" s="6">
        <v>3177.1128705456113</v>
      </c>
      <c r="BQ9" s="6">
        <v>3191.4639686943656</v>
      </c>
      <c r="BR9" s="6">
        <v>3209.789599443965</v>
      </c>
      <c r="BS9" s="6">
        <v>3225.758569419193</v>
      </c>
      <c r="BT9" s="6">
        <v>3240.3284435522155</v>
      </c>
      <c r="BU9" s="6">
        <v>3253.5566728344638</v>
      </c>
      <c r="BV9" s="6">
        <v>3269.3198597119817</v>
      </c>
      <c r="BW9" s="6">
        <v>3284.9269517441867</v>
      </c>
      <c r="BX9" s="6">
        <v>3298.8047819802641</v>
      </c>
      <c r="BY9" s="6">
        <v>3310.9701801968949</v>
      </c>
      <c r="BZ9" s="6">
        <v>3323.4099625588178</v>
      </c>
      <c r="CA9" s="6">
        <v>3335.6118398936892</v>
      </c>
      <c r="CB9" s="6">
        <v>3347.3244123365566</v>
      </c>
      <c r="CC9" s="6">
        <v>3356.8769152082255</v>
      </c>
      <c r="CD9" s="6">
        <v>3366.1802892313472</v>
      </c>
    </row>
    <row r="10" spans="1:83" x14ac:dyDescent="0.25">
      <c r="A10" s="2" t="str">
        <f>"Familles monoparentales"</f>
        <v>Familles monoparentales</v>
      </c>
      <c r="B10" s="6">
        <v>1609</v>
      </c>
      <c r="C10" s="6">
        <v>1619</v>
      </c>
      <c r="D10" s="6">
        <v>1667</v>
      </c>
      <c r="E10" s="6">
        <v>1678</v>
      </c>
      <c r="F10" s="6">
        <v>1678</v>
      </c>
      <c r="G10" s="6">
        <v>1751</v>
      </c>
      <c r="H10" s="6">
        <v>1728</v>
      </c>
      <c r="I10" s="6">
        <v>1791</v>
      </c>
      <c r="J10" s="6">
        <v>1809</v>
      </c>
      <c r="K10" s="6">
        <v>1841</v>
      </c>
      <c r="L10" s="6">
        <v>1875</v>
      </c>
      <c r="M10" s="6">
        <v>1901</v>
      </c>
      <c r="N10" s="6">
        <v>2020</v>
      </c>
      <c r="O10" s="6">
        <v>2073</v>
      </c>
      <c r="P10" s="6">
        <v>2151</v>
      </c>
      <c r="Q10" s="6">
        <v>2162</v>
      </c>
      <c r="R10" s="6">
        <v>2195</v>
      </c>
      <c r="S10" s="6">
        <v>2246</v>
      </c>
      <c r="T10" s="6">
        <v>2310</v>
      </c>
      <c r="U10" s="6">
        <v>2321</v>
      </c>
      <c r="V10" s="6">
        <v>2284</v>
      </c>
      <c r="W10" s="6">
        <v>2379</v>
      </c>
      <c r="X10" s="6">
        <v>2391</v>
      </c>
      <c r="Y10" s="6">
        <v>2442</v>
      </c>
      <c r="Z10" s="6">
        <v>2485</v>
      </c>
      <c r="AA10" s="6">
        <v>2512</v>
      </c>
      <c r="AB10" s="6">
        <v>2602</v>
      </c>
      <c r="AC10" s="6">
        <v>2705</v>
      </c>
      <c r="AD10" s="6">
        <v>2626.9536189807582</v>
      </c>
      <c r="AE10" s="6">
        <v>2632.1304932880894</v>
      </c>
      <c r="AF10" s="6">
        <v>2632.7226085908751</v>
      </c>
      <c r="AG10" s="6">
        <v>2634.7194156156975</v>
      </c>
      <c r="AH10" s="6">
        <v>2634.0438206869048</v>
      </c>
      <c r="AI10" s="6">
        <v>2634.1582170550396</v>
      </c>
      <c r="AJ10" s="6">
        <v>2633.5021641691046</v>
      </c>
      <c r="AK10" s="6">
        <v>2626.8791552575126</v>
      </c>
      <c r="AL10" s="6">
        <v>2625.416836869515</v>
      </c>
      <c r="AM10" s="6">
        <v>2619.8983592680261</v>
      </c>
      <c r="AN10" s="6">
        <v>2617.728607643659</v>
      </c>
      <c r="AO10" s="6">
        <v>2614.8194270518734</v>
      </c>
      <c r="AP10" s="6">
        <v>2610.9440947340613</v>
      </c>
      <c r="AQ10" s="6">
        <v>2608.5374804069297</v>
      </c>
      <c r="AR10" s="6">
        <v>2601.8229674276713</v>
      </c>
      <c r="AS10" s="6">
        <v>2600.0405499293274</v>
      </c>
      <c r="AT10" s="6">
        <v>2601.8794925707907</v>
      </c>
      <c r="AU10" s="6">
        <v>2599.4540328772582</v>
      </c>
      <c r="AV10" s="6">
        <v>2598.4279081628565</v>
      </c>
      <c r="AW10" s="6">
        <v>2595.2376120231106</v>
      </c>
      <c r="AX10" s="6">
        <v>2596.4677115361465</v>
      </c>
      <c r="AY10" s="6">
        <v>2598.8892986254382</v>
      </c>
      <c r="AZ10" s="6">
        <v>2597.6175112754045</v>
      </c>
      <c r="BA10" s="6">
        <v>2594.1474860532317</v>
      </c>
      <c r="BB10" s="6">
        <v>2592.9792898538517</v>
      </c>
      <c r="BC10" s="6">
        <v>2594.731171626303</v>
      </c>
      <c r="BD10" s="6">
        <v>2595.8806864695221</v>
      </c>
      <c r="BE10" s="6">
        <v>2595.8099522319108</v>
      </c>
      <c r="BF10" s="6">
        <v>2593.4179559983645</v>
      </c>
      <c r="BG10" s="6">
        <v>2595.1119772401444</v>
      </c>
      <c r="BH10" s="6">
        <v>2597.3590843514712</v>
      </c>
      <c r="BI10" s="6">
        <v>2599.4201731777216</v>
      </c>
      <c r="BJ10" s="6">
        <v>2600.3540348306424</v>
      </c>
      <c r="BK10" s="6">
        <v>2600.4075465487504</v>
      </c>
      <c r="BL10" s="6">
        <v>2601.3245850943122</v>
      </c>
      <c r="BM10" s="6">
        <v>2601.9165266494738</v>
      </c>
      <c r="BN10" s="6">
        <v>2602.2602389296753</v>
      </c>
      <c r="BO10" s="6">
        <v>2604.2513532820117</v>
      </c>
      <c r="BP10" s="6">
        <v>2604.4777448464292</v>
      </c>
      <c r="BQ10" s="6">
        <v>2603.4233260439873</v>
      </c>
      <c r="BR10" s="6">
        <v>2600.7622587659712</v>
      </c>
      <c r="BS10" s="6">
        <v>2598.7065874262962</v>
      </c>
      <c r="BT10" s="6">
        <v>2598.2308204302544</v>
      </c>
      <c r="BU10" s="6">
        <v>2598.7789779855643</v>
      </c>
      <c r="BV10" s="6">
        <v>2600.0588271891593</v>
      </c>
      <c r="BW10" s="6">
        <v>2600.6906642538602</v>
      </c>
      <c r="BX10" s="6">
        <v>2598.8660082369661</v>
      </c>
      <c r="BY10" s="6">
        <v>2597.4210362093208</v>
      </c>
      <c r="BZ10" s="6">
        <v>2599.2543124186327</v>
      </c>
      <c r="CA10" s="6">
        <v>2602.7669771541132</v>
      </c>
      <c r="CB10" s="6">
        <v>2605.2079452309604</v>
      </c>
      <c r="CC10" s="6">
        <v>2608.6128571935269</v>
      </c>
      <c r="CD10" s="6">
        <v>2616.6480859176072</v>
      </c>
    </row>
    <row r="11" spans="1:83" ht="15.75" thickBot="1" x14ac:dyDescent="0.3">
      <c r="A11" s="3" t="str">
        <f>"Autres types de ménages privés"</f>
        <v>Autres types de ménages privés</v>
      </c>
      <c r="B11" s="8">
        <v>460</v>
      </c>
      <c r="C11" s="8">
        <v>444</v>
      </c>
      <c r="D11" s="8">
        <v>445</v>
      </c>
      <c r="E11" s="8">
        <v>431</v>
      </c>
      <c r="F11" s="8">
        <v>428</v>
      </c>
      <c r="G11" s="8">
        <v>406</v>
      </c>
      <c r="H11" s="8">
        <v>408</v>
      </c>
      <c r="I11" s="8">
        <v>415</v>
      </c>
      <c r="J11" s="8">
        <v>423</v>
      </c>
      <c r="K11" s="8">
        <v>427</v>
      </c>
      <c r="L11" s="8">
        <v>428</v>
      </c>
      <c r="M11" s="8">
        <v>433</v>
      </c>
      <c r="N11" s="8">
        <v>431</v>
      </c>
      <c r="O11" s="8">
        <v>434</v>
      </c>
      <c r="P11" s="8">
        <v>431</v>
      </c>
      <c r="Q11" s="8">
        <v>445</v>
      </c>
      <c r="R11" s="8">
        <v>440</v>
      </c>
      <c r="S11" s="8">
        <v>454</v>
      </c>
      <c r="T11" s="8">
        <v>467</v>
      </c>
      <c r="U11" s="8">
        <v>454</v>
      </c>
      <c r="V11" s="8">
        <v>479</v>
      </c>
      <c r="W11" s="8">
        <v>496</v>
      </c>
      <c r="X11" s="8">
        <v>512</v>
      </c>
      <c r="Y11" s="8">
        <v>526</v>
      </c>
      <c r="Z11" s="8">
        <v>518</v>
      </c>
      <c r="AA11" s="8">
        <v>537</v>
      </c>
      <c r="AB11" s="8">
        <v>519</v>
      </c>
      <c r="AC11" s="8">
        <v>565</v>
      </c>
      <c r="AD11" s="8">
        <v>584.13246212228819</v>
      </c>
      <c r="AE11" s="8">
        <v>586.70149843907393</v>
      </c>
      <c r="AF11" s="8">
        <v>587.76369001785224</v>
      </c>
      <c r="AG11" s="8">
        <v>587.70523888828143</v>
      </c>
      <c r="AH11" s="8">
        <v>587.25486684520149</v>
      </c>
      <c r="AI11" s="8">
        <v>587.7445721128081</v>
      </c>
      <c r="AJ11" s="8">
        <v>587.73097783691662</v>
      </c>
      <c r="AK11" s="8">
        <v>587.9737892414372</v>
      </c>
      <c r="AL11" s="8">
        <v>587.3806597280643</v>
      </c>
      <c r="AM11" s="8">
        <v>587.03058757193958</v>
      </c>
      <c r="AN11" s="8">
        <v>587.45315690230541</v>
      </c>
      <c r="AO11" s="8">
        <v>587.07484176390392</v>
      </c>
      <c r="AP11" s="8">
        <v>587.15848449447935</v>
      </c>
      <c r="AQ11" s="8">
        <v>587.51276152882008</v>
      </c>
      <c r="AR11" s="8">
        <v>588.82094885866422</v>
      </c>
      <c r="AS11" s="8">
        <v>590.31848236691872</v>
      </c>
      <c r="AT11" s="8">
        <v>589.85393868236122</v>
      </c>
      <c r="AU11" s="8">
        <v>590.16556168048248</v>
      </c>
      <c r="AV11" s="8">
        <v>590.21568263908989</v>
      </c>
      <c r="AW11" s="8">
        <v>590.26330680635442</v>
      </c>
      <c r="AX11" s="8">
        <v>589.57640941946806</v>
      </c>
      <c r="AY11" s="8">
        <v>590.5287874964406</v>
      </c>
      <c r="AZ11" s="8">
        <v>592.20994272954613</v>
      </c>
      <c r="BA11" s="8">
        <v>592.94734992704832</v>
      </c>
      <c r="BB11" s="8">
        <v>593.04050011088623</v>
      </c>
      <c r="BC11" s="8">
        <v>593.59100905146761</v>
      </c>
      <c r="BD11" s="8">
        <v>594.22275214754336</v>
      </c>
      <c r="BE11" s="8">
        <v>595.97342622952078</v>
      </c>
      <c r="BF11" s="8">
        <v>595.62779469628595</v>
      </c>
      <c r="BG11" s="8">
        <v>595.58516835166961</v>
      </c>
      <c r="BH11" s="8">
        <v>596.71431424695595</v>
      </c>
      <c r="BI11" s="8">
        <v>597.05784063842441</v>
      </c>
      <c r="BJ11" s="8">
        <v>597.13557854845931</v>
      </c>
      <c r="BK11" s="8">
        <v>597.40701967148107</v>
      </c>
      <c r="BL11" s="8">
        <v>597.84199636898677</v>
      </c>
      <c r="BM11" s="8">
        <v>598.2782081970538</v>
      </c>
      <c r="BN11" s="8">
        <v>598.07391517364988</v>
      </c>
      <c r="BO11" s="8">
        <v>597.24430843214554</v>
      </c>
      <c r="BP11" s="8">
        <v>597.50423226967416</v>
      </c>
      <c r="BQ11" s="8">
        <v>597.6384899406055</v>
      </c>
      <c r="BR11" s="8">
        <v>597.81368726756261</v>
      </c>
      <c r="BS11" s="8">
        <v>598.68315413658343</v>
      </c>
      <c r="BT11" s="8">
        <v>598.87675375367587</v>
      </c>
      <c r="BU11" s="8">
        <v>599.57513674677671</v>
      </c>
      <c r="BV11" s="8">
        <v>601.19585991177144</v>
      </c>
      <c r="BW11" s="8">
        <v>602.25244162416811</v>
      </c>
      <c r="BX11" s="8">
        <v>603.33680635101121</v>
      </c>
      <c r="BY11" s="8">
        <v>604.8836143568883</v>
      </c>
      <c r="BZ11" s="8">
        <v>606.61680197933515</v>
      </c>
      <c r="CA11" s="8">
        <v>607.46630819229836</v>
      </c>
      <c r="CB11" s="8">
        <v>608.27421276722237</v>
      </c>
      <c r="CC11" s="8">
        <v>609.43256209411265</v>
      </c>
      <c r="CD11" s="8">
        <v>610.777484273308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EB34-CD1A-4662-8E4E-16262D4C982B}">
  <dimension ref="A1:CE12"/>
  <sheetViews>
    <sheetView workbookViewId="0"/>
  </sheetViews>
  <sheetFormatPr defaultRowHeight="15" x14ac:dyDescent="0.25"/>
  <cols>
    <col min="1" max="1" width="50.7109375" customWidth="1"/>
    <col min="2" max="20" width="5" bestFit="1" customWidth="1"/>
    <col min="21" max="82" width="6" bestFit="1" customWidth="1"/>
  </cols>
  <sheetData>
    <row r="1" spans="1:83" x14ac:dyDescent="0.25">
      <c r="A1" s="1" t="s">
        <v>26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5784</v>
      </c>
      <c r="C5" s="6">
        <v>5869</v>
      </c>
      <c r="D5" s="6">
        <v>6057</v>
      </c>
      <c r="E5" s="6">
        <v>6266</v>
      </c>
      <c r="F5" s="6">
        <v>6483</v>
      </c>
      <c r="G5" s="6">
        <v>6635</v>
      </c>
      <c r="H5" s="6">
        <v>6917</v>
      </c>
      <c r="I5" s="6">
        <v>7046</v>
      </c>
      <c r="J5" s="6">
        <v>7271</v>
      </c>
      <c r="K5" s="6">
        <v>7565</v>
      </c>
      <c r="L5" s="6">
        <v>7889</v>
      </c>
      <c r="M5" s="6">
        <v>8034</v>
      </c>
      <c r="N5" s="6">
        <v>8342</v>
      </c>
      <c r="O5" s="6">
        <v>8662</v>
      </c>
      <c r="P5" s="6">
        <v>8875</v>
      </c>
      <c r="Q5" s="6">
        <v>9108</v>
      </c>
      <c r="R5" s="6">
        <v>9333</v>
      </c>
      <c r="S5" s="6">
        <v>9503</v>
      </c>
      <c r="T5" s="6">
        <v>9764</v>
      </c>
      <c r="U5" s="6">
        <v>10110</v>
      </c>
      <c r="V5" s="6">
        <v>10228</v>
      </c>
      <c r="W5" s="6">
        <v>10462</v>
      </c>
      <c r="X5" s="6">
        <v>10627</v>
      </c>
      <c r="Y5" s="6">
        <v>10810</v>
      </c>
      <c r="Z5" s="6">
        <v>11211</v>
      </c>
      <c r="AA5" s="6">
        <v>11418</v>
      </c>
      <c r="AB5" s="6">
        <v>11606</v>
      </c>
      <c r="AC5" s="6">
        <v>11836</v>
      </c>
      <c r="AD5" s="6">
        <v>12216.341348806993</v>
      </c>
      <c r="AE5" s="6">
        <v>12457.464595240666</v>
      </c>
      <c r="AF5" s="6">
        <v>12663.826738413525</v>
      </c>
      <c r="AG5" s="6">
        <v>12893.155491572426</v>
      </c>
      <c r="AH5" s="6">
        <v>13116.455119617385</v>
      </c>
      <c r="AI5" s="6">
        <v>13344.447168871826</v>
      </c>
      <c r="AJ5" s="6">
        <v>13558.765956924963</v>
      </c>
      <c r="AK5" s="6">
        <v>13718.335836273222</v>
      </c>
      <c r="AL5" s="6">
        <v>13951.758349999673</v>
      </c>
      <c r="AM5" s="6">
        <v>14154.683065823312</v>
      </c>
      <c r="AN5" s="6">
        <v>14349.401271882925</v>
      </c>
      <c r="AO5" s="6">
        <v>14543.391248539019</v>
      </c>
      <c r="AP5" s="6">
        <v>14703.673223559817</v>
      </c>
      <c r="AQ5" s="6">
        <v>14916.593454250415</v>
      </c>
      <c r="AR5" s="6">
        <v>15067.085431677735</v>
      </c>
      <c r="AS5" s="6">
        <v>15222.89084196182</v>
      </c>
      <c r="AT5" s="6">
        <v>15364.376519662716</v>
      </c>
      <c r="AU5" s="6">
        <v>15479.143924618715</v>
      </c>
      <c r="AV5" s="6">
        <v>15629.603620632912</v>
      </c>
      <c r="AW5" s="6">
        <v>15721.868780956022</v>
      </c>
      <c r="AX5" s="6">
        <v>15799.659282493296</v>
      </c>
      <c r="AY5" s="6">
        <v>15882.625547833533</v>
      </c>
      <c r="AZ5" s="6">
        <v>15965.259672647731</v>
      </c>
      <c r="BA5" s="6">
        <v>16011.31113348677</v>
      </c>
      <c r="BB5" s="6">
        <v>16051.379538410562</v>
      </c>
      <c r="BC5" s="6">
        <v>16119.72662677398</v>
      </c>
      <c r="BD5" s="6">
        <v>16187.939989262832</v>
      </c>
      <c r="BE5" s="6">
        <v>16222.62267317115</v>
      </c>
      <c r="BF5" s="6">
        <v>16227.731586534544</v>
      </c>
      <c r="BG5" s="6">
        <v>16264.713244018945</v>
      </c>
      <c r="BH5" s="6">
        <v>16304.273077422582</v>
      </c>
      <c r="BI5" s="6">
        <v>16339.295274888056</v>
      </c>
      <c r="BJ5" s="6">
        <v>16379.122225515439</v>
      </c>
      <c r="BK5" s="6">
        <v>16358.517826607706</v>
      </c>
      <c r="BL5" s="6">
        <v>16353.472024971283</v>
      </c>
      <c r="BM5" s="6">
        <v>16353.101826885588</v>
      </c>
      <c r="BN5" s="6">
        <v>16317.154411474858</v>
      </c>
      <c r="BO5" s="6">
        <v>16289.411655710399</v>
      </c>
      <c r="BP5" s="6">
        <v>16224.53789945141</v>
      </c>
      <c r="BQ5" s="6">
        <v>16224.110876601208</v>
      </c>
      <c r="BR5" s="6">
        <v>16188.305711168345</v>
      </c>
      <c r="BS5" s="6">
        <v>16159.022545002441</v>
      </c>
      <c r="BT5" s="6">
        <v>16127.063151563085</v>
      </c>
      <c r="BU5" s="6">
        <v>16092.090491272007</v>
      </c>
      <c r="BV5" s="6">
        <v>16077.283455157019</v>
      </c>
      <c r="BW5" s="6">
        <v>16030.333802163907</v>
      </c>
      <c r="BX5" s="6">
        <v>15993.308024629605</v>
      </c>
      <c r="BY5" s="6">
        <v>15970.062476160816</v>
      </c>
      <c r="BZ5" s="6">
        <v>15984.133896492494</v>
      </c>
      <c r="CA5" s="6">
        <v>15996.23049024128</v>
      </c>
      <c r="CB5" s="6">
        <v>15982.988096608351</v>
      </c>
      <c r="CC5" s="6">
        <v>15984.719255703589</v>
      </c>
      <c r="CD5" s="6">
        <v>16001.680832359398</v>
      </c>
    </row>
    <row r="6" spans="1:83" x14ac:dyDescent="0.25">
      <c r="A6" s="2" t="str">
        <f>"Mariés sans enfant"</f>
        <v>Mariés sans enfant</v>
      </c>
      <c r="B6" s="6">
        <v>5637</v>
      </c>
      <c r="C6" s="6">
        <v>5823</v>
      </c>
      <c r="D6" s="6">
        <v>5918</v>
      </c>
      <c r="E6" s="6">
        <v>5970</v>
      </c>
      <c r="F6" s="6">
        <v>6110</v>
      </c>
      <c r="G6" s="6">
        <v>6200</v>
      </c>
      <c r="H6" s="6">
        <v>6276</v>
      </c>
      <c r="I6" s="6">
        <v>6425</v>
      </c>
      <c r="J6" s="6">
        <v>6467</v>
      </c>
      <c r="K6" s="6">
        <v>6534</v>
      </c>
      <c r="L6" s="6">
        <v>6641</v>
      </c>
      <c r="M6" s="6">
        <v>6762</v>
      </c>
      <c r="N6" s="6">
        <v>6918</v>
      </c>
      <c r="O6" s="6">
        <v>7066</v>
      </c>
      <c r="P6" s="6">
        <v>7171</v>
      </c>
      <c r="Q6" s="6">
        <v>7314</v>
      </c>
      <c r="R6" s="6">
        <v>7440</v>
      </c>
      <c r="S6" s="6">
        <v>7630</v>
      </c>
      <c r="T6" s="6">
        <v>7847</v>
      </c>
      <c r="U6" s="6">
        <v>7963</v>
      </c>
      <c r="V6" s="6">
        <v>8121</v>
      </c>
      <c r="W6" s="6">
        <v>8150</v>
      </c>
      <c r="X6" s="6">
        <v>8246</v>
      </c>
      <c r="Y6" s="6">
        <v>8278</v>
      </c>
      <c r="Z6" s="6">
        <v>8360</v>
      </c>
      <c r="AA6" s="6">
        <v>8431</v>
      </c>
      <c r="AB6" s="6">
        <v>8459</v>
      </c>
      <c r="AC6" s="6">
        <v>8567</v>
      </c>
      <c r="AD6" s="6">
        <v>8663.7349243192948</v>
      </c>
      <c r="AE6" s="6">
        <v>8750.1891723530625</v>
      </c>
      <c r="AF6" s="6">
        <v>8837.7018240745165</v>
      </c>
      <c r="AG6" s="6">
        <v>8917.4362017701333</v>
      </c>
      <c r="AH6" s="6">
        <v>8984.7701370458162</v>
      </c>
      <c r="AI6" s="6">
        <v>9040.0395875290396</v>
      </c>
      <c r="AJ6" s="6">
        <v>9084.2986053285131</v>
      </c>
      <c r="AK6" s="6">
        <v>9138.7124629077662</v>
      </c>
      <c r="AL6" s="6">
        <v>9171.4366776435254</v>
      </c>
      <c r="AM6" s="6">
        <v>9193.9202615616614</v>
      </c>
      <c r="AN6" s="6">
        <v>9201.8506541172319</v>
      </c>
      <c r="AO6" s="6">
        <v>9196.9761616897813</v>
      </c>
      <c r="AP6" s="6">
        <v>9198.0072510818682</v>
      </c>
      <c r="AQ6" s="6">
        <v>9179.5553625585271</v>
      </c>
      <c r="AR6" s="6">
        <v>9157.4723587644457</v>
      </c>
      <c r="AS6" s="6">
        <v>9119.7712369279543</v>
      </c>
      <c r="AT6" s="6">
        <v>9083.9506413396921</v>
      </c>
      <c r="AU6" s="6">
        <v>9046.4644132776612</v>
      </c>
      <c r="AV6" s="6">
        <v>8991.3037825774863</v>
      </c>
      <c r="AW6" s="6">
        <v>8937.210942676058</v>
      </c>
      <c r="AX6" s="6">
        <v>8880.3434799230999</v>
      </c>
      <c r="AY6" s="6">
        <v>8822.0813499407068</v>
      </c>
      <c r="AZ6" s="6">
        <v>8750.0190883167925</v>
      </c>
      <c r="BA6" s="6">
        <v>8689.0287467526869</v>
      </c>
      <c r="BB6" s="6">
        <v>8621.5650633648547</v>
      </c>
      <c r="BC6" s="6">
        <v>8543.8011721360126</v>
      </c>
      <c r="BD6" s="6">
        <v>8462.817109169433</v>
      </c>
      <c r="BE6" s="6">
        <v>8392.2988048571642</v>
      </c>
      <c r="BF6" s="6">
        <v>8335.6061635735496</v>
      </c>
      <c r="BG6" s="6">
        <v>8272.6273672409152</v>
      </c>
      <c r="BH6" s="6">
        <v>8198.2250134028054</v>
      </c>
      <c r="BI6" s="6">
        <v>8125.5923628886758</v>
      </c>
      <c r="BJ6" s="6">
        <v>8049.1872797167907</v>
      </c>
      <c r="BK6" s="6">
        <v>8001.6315229018364</v>
      </c>
      <c r="BL6" s="6">
        <v>7955.6195907000292</v>
      </c>
      <c r="BM6" s="6">
        <v>7896.994371262017</v>
      </c>
      <c r="BN6" s="6">
        <v>7853.2544589373101</v>
      </c>
      <c r="BO6" s="6">
        <v>7813.2371976349177</v>
      </c>
      <c r="BP6" s="6">
        <v>7788.2535750342522</v>
      </c>
      <c r="BQ6" s="6">
        <v>7744.6250904327517</v>
      </c>
      <c r="BR6" s="6">
        <v>7700.9790637937112</v>
      </c>
      <c r="BS6" s="6">
        <v>7658.5028307375396</v>
      </c>
      <c r="BT6" s="6">
        <v>7621.9836646971271</v>
      </c>
      <c r="BU6" s="6">
        <v>7605.3833113523142</v>
      </c>
      <c r="BV6" s="6">
        <v>7568.4425856244525</v>
      </c>
      <c r="BW6" s="6">
        <v>7542.2705497003935</v>
      </c>
      <c r="BX6" s="6">
        <v>7520.9916733275386</v>
      </c>
      <c r="BY6" s="6">
        <v>7499.8069001251297</v>
      </c>
      <c r="BZ6" s="6">
        <v>7480.5795010187412</v>
      </c>
      <c r="CA6" s="6">
        <v>7449.7869902356269</v>
      </c>
      <c r="CB6" s="6">
        <v>7432.635888920051</v>
      </c>
      <c r="CC6" s="6">
        <v>7415.3411369571313</v>
      </c>
      <c r="CD6" s="6">
        <v>7391.3738314738512</v>
      </c>
    </row>
    <row r="7" spans="1:83" x14ac:dyDescent="0.25">
      <c r="A7" s="2" t="str">
        <f>"Mariés avec enfant(s)"</f>
        <v>Mariés avec enfant(s)</v>
      </c>
      <c r="B7" s="6">
        <v>7399</v>
      </c>
      <c r="C7" s="6">
        <v>7364</v>
      </c>
      <c r="D7" s="6">
        <v>7363</v>
      </c>
      <c r="E7" s="6">
        <v>7344</v>
      </c>
      <c r="F7" s="6">
        <v>7207</v>
      </c>
      <c r="G7" s="6">
        <v>7100</v>
      </c>
      <c r="H7" s="6">
        <v>7025</v>
      </c>
      <c r="I7" s="6">
        <v>6893</v>
      </c>
      <c r="J7" s="6">
        <v>6808</v>
      </c>
      <c r="K7" s="6">
        <v>6682</v>
      </c>
      <c r="L7" s="6">
        <v>6579</v>
      </c>
      <c r="M7" s="6">
        <v>6501</v>
      </c>
      <c r="N7" s="6">
        <v>6357</v>
      </c>
      <c r="O7" s="6">
        <v>6202</v>
      </c>
      <c r="P7" s="6">
        <v>6059</v>
      </c>
      <c r="Q7" s="6">
        <v>5910</v>
      </c>
      <c r="R7" s="6">
        <v>5800</v>
      </c>
      <c r="S7" s="6">
        <v>5633</v>
      </c>
      <c r="T7" s="6">
        <v>5503</v>
      </c>
      <c r="U7" s="6">
        <v>5366</v>
      </c>
      <c r="V7" s="6">
        <v>5272</v>
      </c>
      <c r="W7" s="6">
        <v>5185</v>
      </c>
      <c r="X7" s="6">
        <v>5078</v>
      </c>
      <c r="Y7" s="6">
        <v>4919</v>
      </c>
      <c r="Z7" s="6">
        <v>4735</v>
      </c>
      <c r="AA7" s="6">
        <v>4592</v>
      </c>
      <c r="AB7" s="6">
        <v>4439</v>
      </c>
      <c r="AC7" s="6">
        <v>4331</v>
      </c>
      <c r="AD7" s="6">
        <v>4249.5157017613346</v>
      </c>
      <c r="AE7" s="6">
        <v>4162.8595229175762</v>
      </c>
      <c r="AF7" s="6">
        <v>4090.1723791191544</v>
      </c>
      <c r="AG7" s="6">
        <v>4002.6934792032316</v>
      </c>
      <c r="AH7" s="6">
        <v>3928.6629352576028</v>
      </c>
      <c r="AI7" s="6">
        <v>3844.6292083775666</v>
      </c>
      <c r="AJ7" s="6">
        <v>3764.9588328779455</v>
      </c>
      <c r="AK7" s="6">
        <v>3705.2792172049108</v>
      </c>
      <c r="AL7" s="6">
        <v>3625.6767045138049</v>
      </c>
      <c r="AM7" s="6">
        <v>3564.9058120831846</v>
      </c>
      <c r="AN7" s="6">
        <v>3499.6653631960439</v>
      </c>
      <c r="AO7" s="6">
        <v>3437.5610234354572</v>
      </c>
      <c r="AP7" s="6">
        <v>3384.1617503339321</v>
      </c>
      <c r="AQ7" s="6">
        <v>3325.2067327294435</v>
      </c>
      <c r="AR7" s="6">
        <v>3282.1780617406721</v>
      </c>
      <c r="AS7" s="6">
        <v>3222.7307041889162</v>
      </c>
      <c r="AT7" s="6">
        <v>3168.7520445717191</v>
      </c>
      <c r="AU7" s="6">
        <v>3126.6706872386212</v>
      </c>
      <c r="AV7" s="6">
        <v>3083.7391578565339</v>
      </c>
      <c r="AW7" s="6">
        <v>3043.0290551275339</v>
      </c>
      <c r="AX7" s="6">
        <v>2999.1988499078425</v>
      </c>
      <c r="AY7" s="6">
        <v>2949.3605344410894</v>
      </c>
      <c r="AZ7" s="6">
        <v>2912.0818030714263</v>
      </c>
      <c r="BA7" s="6">
        <v>2884.9689154570851</v>
      </c>
      <c r="BB7" s="6">
        <v>2845.1012431181116</v>
      </c>
      <c r="BC7" s="6">
        <v>2800.6772090612203</v>
      </c>
      <c r="BD7" s="6">
        <v>2758.2505091541007</v>
      </c>
      <c r="BE7" s="6">
        <v>2718.7217260496054</v>
      </c>
      <c r="BF7" s="6">
        <v>2686.5224726579941</v>
      </c>
      <c r="BG7" s="6">
        <v>2638.6015787277829</v>
      </c>
      <c r="BH7" s="6">
        <v>2600.4640843046382</v>
      </c>
      <c r="BI7" s="6">
        <v>2555.6715238839506</v>
      </c>
      <c r="BJ7" s="6">
        <v>2509.0385048341859</v>
      </c>
      <c r="BK7" s="6">
        <v>2472.6788158958607</v>
      </c>
      <c r="BL7" s="6">
        <v>2431.7099592332415</v>
      </c>
      <c r="BM7" s="6">
        <v>2387.4882274112365</v>
      </c>
      <c r="BN7" s="6">
        <v>2347.4192693235955</v>
      </c>
      <c r="BO7" s="6">
        <v>2307.3862949101767</v>
      </c>
      <c r="BP7" s="6">
        <v>2279.3735781306168</v>
      </c>
      <c r="BQ7" s="6">
        <v>2235.5859794137145</v>
      </c>
      <c r="BR7" s="6">
        <v>2208.8896213351431</v>
      </c>
      <c r="BS7" s="6">
        <v>2185.797986828481</v>
      </c>
      <c r="BT7" s="6">
        <v>2161.9412229051131</v>
      </c>
      <c r="BU7" s="6">
        <v>2133.533263696007</v>
      </c>
      <c r="BV7" s="6">
        <v>2109.4028319353038</v>
      </c>
      <c r="BW7" s="6">
        <v>2089.1508891888079</v>
      </c>
      <c r="BX7" s="6">
        <v>2067.0137803995394</v>
      </c>
      <c r="BY7" s="6">
        <v>2045.5812144738807</v>
      </c>
      <c r="BZ7" s="6">
        <v>2016.2577944992645</v>
      </c>
      <c r="CA7" s="6">
        <v>1993.5720251866385</v>
      </c>
      <c r="CB7" s="6">
        <v>1975.0132104212416</v>
      </c>
      <c r="CC7" s="6">
        <v>1955.7006042086223</v>
      </c>
      <c r="CD7" s="6">
        <v>1940.421408660583</v>
      </c>
    </row>
    <row r="8" spans="1:83" x14ac:dyDescent="0.25">
      <c r="A8" s="2" t="str">
        <f>"Cohabitants non mariés sans enfant"</f>
        <v>Cohabitants non mariés sans enfant</v>
      </c>
      <c r="B8" s="6">
        <v>517</v>
      </c>
      <c r="C8" s="6">
        <v>544</v>
      </c>
      <c r="D8" s="6">
        <v>581</v>
      </c>
      <c r="E8" s="6">
        <v>626</v>
      </c>
      <c r="F8" s="6">
        <v>648</v>
      </c>
      <c r="G8" s="6">
        <v>716</v>
      </c>
      <c r="H8" s="6">
        <v>741</v>
      </c>
      <c r="I8" s="6">
        <v>779</v>
      </c>
      <c r="J8" s="6">
        <v>842</v>
      </c>
      <c r="K8" s="6">
        <v>905</v>
      </c>
      <c r="L8" s="6">
        <v>937</v>
      </c>
      <c r="M8" s="6">
        <v>987</v>
      </c>
      <c r="N8" s="6">
        <v>1018</v>
      </c>
      <c r="O8" s="6">
        <v>1059</v>
      </c>
      <c r="P8" s="6">
        <v>1116</v>
      </c>
      <c r="Q8" s="6">
        <v>1191</v>
      </c>
      <c r="R8" s="6">
        <v>1220</v>
      </c>
      <c r="S8" s="6">
        <v>1278</v>
      </c>
      <c r="T8" s="6">
        <v>1281</v>
      </c>
      <c r="U8" s="6">
        <v>1330</v>
      </c>
      <c r="V8" s="6">
        <v>1331</v>
      </c>
      <c r="W8" s="6">
        <v>1405</v>
      </c>
      <c r="X8" s="6">
        <v>1402</v>
      </c>
      <c r="Y8" s="6">
        <v>1490</v>
      </c>
      <c r="Z8" s="6">
        <v>1573</v>
      </c>
      <c r="AA8" s="6">
        <v>1615</v>
      </c>
      <c r="AB8" s="6">
        <v>1633</v>
      </c>
      <c r="AC8" s="6">
        <v>1652</v>
      </c>
      <c r="AD8" s="6">
        <v>1661.6015232751438</v>
      </c>
      <c r="AE8" s="6">
        <v>1672.1984079561046</v>
      </c>
      <c r="AF8" s="6">
        <v>1682.814623504988</v>
      </c>
      <c r="AG8" s="6">
        <v>1688.8888972504442</v>
      </c>
      <c r="AH8" s="6">
        <v>1690.6296552041067</v>
      </c>
      <c r="AI8" s="6">
        <v>1690.6746130840961</v>
      </c>
      <c r="AJ8" s="6">
        <v>1694.3529920769224</v>
      </c>
      <c r="AK8" s="6">
        <v>1696.8256710651751</v>
      </c>
      <c r="AL8" s="6">
        <v>1701.5384907067673</v>
      </c>
      <c r="AM8" s="6">
        <v>1700.7075557504513</v>
      </c>
      <c r="AN8" s="6">
        <v>1700.5587528386532</v>
      </c>
      <c r="AO8" s="6">
        <v>1701.5868211640709</v>
      </c>
      <c r="AP8" s="6">
        <v>1699.1665290179672</v>
      </c>
      <c r="AQ8" s="6">
        <v>1696.5442746319595</v>
      </c>
      <c r="AR8" s="6">
        <v>1692.4470149595345</v>
      </c>
      <c r="AS8" s="6">
        <v>1691.8287526623276</v>
      </c>
      <c r="AT8" s="6">
        <v>1691.6197462921637</v>
      </c>
      <c r="AU8" s="6">
        <v>1685.1145221339605</v>
      </c>
      <c r="AV8" s="6">
        <v>1678.9949341314957</v>
      </c>
      <c r="AW8" s="6">
        <v>1678.6869337819669</v>
      </c>
      <c r="AX8" s="6">
        <v>1675.1239150726178</v>
      </c>
      <c r="AY8" s="6">
        <v>1672.1250376964545</v>
      </c>
      <c r="AZ8" s="6">
        <v>1669.6062336221376</v>
      </c>
      <c r="BA8" s="6">
        <v>1668.5204158407203</v>
      </c>
      <c r="BB8" s="6">
        <v>1669.4522918299267</v>
      </c>
      <c r="BC8" s="6">
        <v>1664.427451212513</v>
      </c>
      <c r="BD8" s="6">
        <v>1660.0659545083504</v>
      </c>
      <c r="BE8" s="6">
        <v>1658.2392227223513</v>
      </c>
      <c r="BF8" s="6">
        <v>1656.2319684447361</v>
      </c>
      <c r="BG8" s="6">
        <v>1650.4939720342995</v>
      </c>
      <c r="BH8" s="6">
        <v>1645.4866702411387</v>
      </c>
      <c r="BI8" s="6">
        <v>1640.2341094297863</v>
      </c>
      <c r="BJ8" s="6">
        <v>1637.8892836873761</v>
      </c>
      <c r="BK8" s="6">
        <v>1635.3713464173211</v>
      </c>
      <c r="BL8" s="6">
        <v>1630.4308843641656</v>
      </c>
      <c r="BM8" s="6">
        <v>1626.239668382892</v>
      </c>
      <c r="BN8" s="6">
        <v>1623.7704368258367</v>
      </c>
      <c r="BO8" s="6">
        <v>1619.7776070747923</v>
      </c>
      <c r="BP8" s="6">
        <v>1615.6929434518477</v>
      </c>
      <c r="BQ8" s="6">
        <v>1612.3638467545243</v>
      </c>
      <c r="BR8" s="6">
        <v>1610.297365004395</v>
      </c>
      <c r="BS8" s="6">
        <v>1609.0969477265573</v>
      </c>
      <c r="BT8" s="6">
        <v>1606.3015294535335</v>
      </c>
      <c r="BU8" s="6">
        <v>1603.3871171410303</v>
      </c>
      <c r="BV8" s="6">
        <v>1599.676461036697</v>
      </c>
      <c r="BW8" s="6">
        <v>1596.7827157827646</v>
      </c>
      <c r="BX8" s="6">
        <v>1593.5106896738218</v>
      </c>
      <c r="BY8" s="6">
        <v>1590.2289770398047</v>
      </c>
      <c r="BZ8" s="6">
        <v>1585.4710310268613</v>
      </c>
      <c r="CA8" s="6">
        <v>1582.170320427766</v>
      </c>
      <c r="CB8" s="6">
        <v>1581.7707793995792</v>
      </c>
      <c r="CC8" s="6">
        <v>1580.7695963412161</v>
      </c>
      <c r="CD8" s="6">
        <v>1580.2098082474458</v>
      </c>
    </row>
    <row r="9" spans="1:83" x14ac:dyDescent="0.25">
      <c r="A9" s="2" t="str">
        <f>"Cohabitants non mariés avec enfant(s)"</f>
        <v>Cohabitants non mariés avec enfant(s)</v>
      </c>
      <c r="B9" s="6">
        <v>321</v>
      </c>
      <c r="C9" s="6">
        <v>347</v>
      </c>
      <c r="D9" s="6">
        <v>390</v>
      </c>
      <c r="E9" s="6">
        <v>388</v>
      </c>
      <c r="F9" s="6">
        <v>440</v>
      </c>
      <c r="G9" s="6">
        <v>448</v>
      </c>
      <c r="H9" s="6">
        <v>459</v>
      </c>
      <c r="I9" s="6">
        <v>496</v>
      </c>
      <c r="J9" s="6">
        <v>529</v>
      </c>
      <c r="K9" s="6">
        <v>546</v>
      </c>
      <c r="L9" s="6">
        <v>587</v>
      </c>
      <c r="M9" s="6">
        <v>628</v>
      </c>
      <c r="N9" s="6">
        <v>717</v>
      </c>
      <c r="O9" s="6">
        <v>758</v>
      </c>
      <c r="P9" s="6">
        <v>826</v>
      </c>
      <c r="Q9" s="6">
        <v>893</v>
      </c>
      <c r="R9" s="6">
        <v>955</v>
      </c>
      <c r="S9" s="6">
        <v>1019</v>
      </c>
      <c r="T9" s="6">
        <v>1071</v>
      </c>
      <c r="U9" s="6">
        <v>1106</v>
      </c>
      <c r="V9" s="6">
        <v>1176</v>
      </c>
      <c r="W9" s="6">
        <v>1227</v>
      </c>
      <c r="X9" s="6">
        <v>1274</v>
      </c>
      <c r="Y9" s="6">
        <v>1311</v>
      </c>
      <c r="Z9" s="6">
        <v>1366</v>
      </c>
      <c r="AA9" s="6">
        <v>1389</v>
      </c>
      <c r="AB9" s="6">
        <v>1481</v>
      </c>
      <c r="AC9" s="6">
        <v>1495</v>
      </c>
      <c r="AD9" s="6">
        <v>1503.8614475820998</v>
      </c>
      <c r="AE9" s="6">
        <v>1512.6213074182456</v>
      </c>
      <c r="AF9" s="6">
        <v>1520.3414236693834</v>
      </c>
      <c r="AG9" s="6">
        <v>1527.8889592278974</v>
      </c>
      <c r="AH9" s="6">
        <v>1535.9847593089526</v>
      </c>
      <c r="AI9" s="6">
        <v>1537.6287218547836</v>
      </c>
      <c r="AJ9" s="6">
        <v>1541.270579362973</v>
      </c>
      <c r="AK9" s="6">
        <v>1545.6644016609662</v>
      </c>
      <c r="AL9" s="6">
        <v>1549.1271891035381</v>
      </c>
      <c r="AM9" s="6">
        <v>1545.3921228707245</v>
      </c>
      <c r="AN9" s="6">
        <v>1543.7458997245701</v>
      </c>
      <c r="AO9" s="6">
        <v>1545.7054221950229</v>
      </c>
      <c r="AP9" s="6">
        <v>1544.9115143489894</v>
      </c>
      <c r="AQ9" s="6">
        <v>1544.2458972047948</v>
      </c>
      <c r="AR9" s="6">
        <v>1536.7649617625159</v>
      </c>
      <c r="AS9" s="6">
        <v>1534.7452324109886</v>
      </c>
      <c r="AT9" s="6">
        <v>1534.9032997695485</v>
      </c>
      <c r="AU9" s="6">
        <v>1528.5368121140118</v>
      </c>
      <c r="AV9" s="6">
        <v>1522.0256232381378</v>
      </c>
      <c r="AW9" s="6">
        <v>1514.5230059028208</v>
      </c>
      <c r="AX9" s="6">
        <v>1514.3621641734717</v>
      </c>
      <c r="AY9" s="6">
        <v>1514.8278719626787</v>
      </c>
      <c r="AZ9" s="6">
        <v>1508.7722137829751</v>
      </c>
      <c r="BA9" s="6">
        <v>1501.4847270459068</v>
      </c>
      <c r="BB9" s="6">
        <v>1500.4513139776295</v>
      </c>
      <c r="BC9" s="6">
        <v>1502.8235401985921</v>
      </c>
      <c r="BD9" s="6">
        <v>1505.1195495914712</v>
      </c>
      <c r="BE9" s="6">
        <v>1504.0500788123677</v>
      </c>
      <c r="BF9" s="6">
        <v>1501.1719596909907</v>
      </c>
      <c r="BG9" s="6">
        <v>1505.1247398236362</v>
      </c>
      <c r="BH9" s="6">
        <v>1506.882951315544</v>
      </c>
      <c r="BI9" s="6">
        <v>1506.7672096474948</v>
      </c>
      <c r="BJ9" s="6">
        <v>1509.8561536781185</v>
      </c>
      <c r="BK9" s="6">
        <v>1509.7787734244357</v>
      </c>
      <c r="BL9" s="6">
        <v>1508.5938895031527</v>
      </c>
      <c r="BM9" s="6">
        <v>1509.9790721229451</v>
      </c>
      <c r="BN9" s="6">
        <v>1509.7659205939849</v>
      </c>
      <c r="BO9" s="6">
        <v>1509.0811140865203</v>
      </c>
      <c r="BP9" s="6">
        <v>1501.4632659621022</v>
      </c>
      <c r="BQ9" s="6">
        <v>1501.1106398185684</v>
      </c>
      <c r="BR9" s="6">
        <v>1500.9974143424479</v>
      </c>
      <c r="BS9" s="6">
        <v>1500.7545732878552</v>
      </c>
      <c r="BT9" s="6">
        <v>1499.4847215023285</v>
      </c>
      <c r="BU9" s="6">
        <v>1493.3719220998998</v>
      </c>
      <c r="BV9" s="6">
        <v>1491.5646704725182</v>
      </c>
      <c r="BW9" s="6">
        <v>1490.8928903433075</v>
      </c>
      <c r="BX9" s="6">
        <v>1491.0378252399109</v>
      </c>
      <c r="BY9" s="6">
        <v>1489.6054993141838</v>
      </c>
      <c r="BZ9" s="6">
        <v>1485.8400798712762</v>
      </c>
      <c r="CA9" s="6">
        <v>1487.0721556594606</v>
      </c>
      <c r="CB9" s="6">
        <v>1488.1161270183961</v>
      </c>
      <c r="CC9" s="6">
        <v>1486.2345758703846</v>
      </c>
      <c r="CD9" s="6">
        <v>1485.8655504447413</v>
      </c>
    </row>
    <row r="10" spans="1:83" x14ac:dyDescent="0.25">
      <c r="A10" s="2" t="str">
        <f>"Familles monoparentales"</f>
        <v>Familles monoparentales</v>
      </c>
      <c r="B10" s="6">
        <v>1329</v>
      </c>
      <c r="C10" s="6">
        <v>1335</v>
      </c>
      <c r="D10" s="6">
        <v>1337</v>
      </c>
      <c r="E10" s="6">
        <v>1374</v>
      </c>
      <c r="F10" s="6">
        <v>1428</v>
      </c>
      <c r="G10" s="6">
        <v>1512</v>
      </c>
      <c r="H10" s="6">
        <v>1515</v>
      </c>
      <c r="I10" s="6">
        <v>1517</v>
      </c>
      <c r="J10" s="6">
        <v>1515</v>
      </c>
      <c r="K10" s="6">
        <v>1576</v>
      </c>
      <c r="L10" s="6">
        <v>1605</v>
      </c>
      <c r="M10" s="6">
        <v>1686</v>
      </c>
      <c r="N10" s="6">
        <v>1686</v>
      </c>
      <c r="O10" s="6">
        <v>1772</v>
      </c>
      <c r="P10" s="6">
        <v>1815</v>
      </c>
      <c r="Q10" s="6">
        <v>1878</v>
      </c>
      <c r="R10" s="6">
        <v>1885</v>
      </c>
      <c r="S10" s="6">
        <v>1884</v>
      </c>
      <c r="T10" s="6">
        <v>1908</v>
      </c>
      <c r="U10" s="6">
        <v>1926</v>
      </c>
      <c r="V10" s="6">
        <v>1948</v>
      </c>
      <c r="W10" s="6">
        <v>1915</v>
      </c>
      <c r="X10" s="6">
        <v>1931</v>
      </c>
      <c r="Y10" s="6">
        <v>1943</v>
      </c>
      <c r="Z10" s="6">
        <v>1931</v>
      </c>
      <c r="AA10" s="6">
        <v>1936</v>
      </c>
      <c r="AB10" s="6">
        <v>1963</v>
      </c>
      <c r="AC10" s="6">
        <v>2005</v>
      </c>
      <c r="AD10" s="6">
        <v>1953.6536588611214</v>
      </c>
      <c r="AE10" s="6">
        <v>1947.1527864251107</v>
      </c>
      <c r="AF10" s="6">
        <v>1937.1969543315433</v>
      </c>
      <c r="AG10" s="6">
        <v>1933.1390965315049</v>
      </c>
      <c r="AH10" s="6">
        <v>1926.9640083169099</v>
      </c>
      <c r="AI10" s="6">
        <v>1916.9072976584041</v>
      </c>
      <c r="AJ10" s="6">
        <v>1907.2310541938109</v>
      </c>
      <c r="AK10" s="6">
        <v>1897.2029476737509</v>
      </c>
      <c r="AL10" s="6">
        <v>1890.6679020787656</v>
      </c>
      <c r="AM10" s="6">
        <v>1882.7748268764021</v>
      </c>
      <c r="AN10" s="6">
        <v>1874.0869865008549</v>
      </c>
      <c r="AO10" s="6">
        <v>1868.6510476280839</v>
      </c>
      <c r="AP10" s="6">
        <v>1862.0896380998229</v>
      </c>
      <c r="AQ10" s="6">
        <v>1859.534417888317</v>
      </c>
      <c r="AR10" s="6">
        <v>1856.8636358394497</v>
      </c>
      <c r="AS10" s="6">
        <v>1851.9097073193941</v>
      </c>
      <c r="AT10" s="6">
        <v>1849.9223323117581</v>
      </c>
      <c r="AU10" s="6">
        <v>1846.9275356696162</v>
      </c>
      <c r="AV10" s="6">
        <v>1846.5511790190906</v>
      </c>
      <c r="AW10" s="6">
        <v>1842.7752596310729</v>
      </c>
      <c r="AX10" s="6">
        <v>1839.0817805387728</v>
      </c>
      <c r="AY10" s="6">
        <v>1836.3109788815971</v>
      </c>
      <c r="AZ10" s="6">
        <v>1833.6249508136955</v>
      </c>
      <c r="BA10" s="6">
        <v>1827.319351911555</v>
      </c>
      <c r="BB10" s="6">
        <v>1821.4230895987057</v>
      </c>
      <c r="BC10" s="6">
        <v>1815.6761458360531</v>
      </c>
      <c r="BD10" s="6">
        <v>1811.4883932637863</v>
      </c>
      <c r="BE10" s="6">
        <v>1802.7752210924621</v>
      </c>
      <c r="BF10" s="6">
        <v>1795.9407913721448</v>
      </c>
      <c r="BG10" s="6">
        <v>1787.1712422116568</v>
      </c>
      <c r="BH10" s="6">
        <v>1784.5079727573595</v>
      </c>
      <c r="BI10" s="6">
        <v>1781.310845913569</v>
      </c>
      <c r="BJ10" s="6">
        <v>1775.4791213409853</v>
      </c>
      <c r="BK10" s="6">
        <v>1770.2658074600904</v>
      </c>
      <c r="BL10" s="6">
        <v>1761.0053402104168</v>
      </c>
      <c r="BM10" s="6">
        <v>1756.8054227605642</v>
      </c>
      <c r="BN10" s="6">
        <v>1751.8980614952236</v>
      </c>
      <c r="BO10" s="6">
        <v>1745.9415178342454</v>
      </c>
      <c r="BP10" s="6">
        <v>1736.4093223853508</v>
      </c>
      <c r="BQ10" s="6">
        <v>1731.5213208320029</v>
      </c>
      <c r="BR10" s="6">
        <v>1727.8939388970934</v>
      </c>
      <c r="BS10" s="6">
        <v>1723.7886938637514</v>
      </c>
      <c r="BT10" s="6">
        <v>1717.6770882806807</v>
      </c>
      <c r="BU10" s="6">
        <v>1711.8561432245183</v>
      </c>
      <c r="BV10" s="6">
        <v>1711.0487157850775</v>
      </c>
      <c r="BW10" s="6">
        <v>1708.7810100564031</v>
      </c>
      <c r="BX10" s="6">
        <v>1707.5773002870214</v>
      </c>
      <c r="BY10" s="6">
        <v>1708.1317225516509</v>
      </c>
      <c r="BZ10" s="6">
        <v>1704.9784107783028</v>
      </c>
      <c r="CA10" s="6">
        <v>1704.4870487276717</v>
      </c>
      <c r="CB10" s="6">
        <v>1701.5048195546001</v>
      </c>
      <c r="CC10" s="6">
        <v>1698.5906610825393</v>
      </c>
      <c r="CD10" s="6">
        <v>1697.6534347109277</v>
      </c>
    </row>
    <row r="11" spans="1:83" ht="15.75" thickBot="1" x14ac:dyDescent="0.3">
      <c r="A11" s="3" t="str">
        <f>"Autres types de ménages privés"</f>
        <v>Autres types de ménages privés</v>
      </c>
      <c r="B11" s="8">
        <v>350</v>
      </c>
      <c r="C11" s="8">
        <v>348</v>
      </c>
      <c r="D11" s="8">
        <v>365</v>
      </c>
      <c r="E11" s="8">
        <v>347</v>
      </c>
      <c r="F11" s="8">
        <v>339</v>
      </c>
      <c r="G11" s="8">
        <v>339</v>
      </c>
      <c r="H11" s="8">
        <v>353</v>
      </c>
      <c r="I11" s="8">
        <v>345</v>
      </c>
      <c r="J11" s="8">
        <v>339</v>
      </c>
      <c r="K11" s="8">
        <v>331</v>
      </c>
      <c r="L11" s="8">
        <v>358</v>
      </c>
      <c r="M11" s="8">
        <v>359</v>
      </c>
      <c r="N11" s="8">
        <v>356</v>
      </c>
      <c r="O11" s="8">
        <v>373</v>
      </c>
      <c r="P11" s="8">
        <v>375</v>
      </c>
      <c r="Q11" s="8">
        <v>343</v>
      </c>
      <c r="R11" s="8">
        <v>358</v>
      </c>
      <c r="S11" s="8">
        <v>364</v>
      </c>
      <c r="T11" s="8">
        <v>362</v>
      </c>
      <c r="U11" s="8">
        <v>345</v>
      </c>
      <c r="V11" s="8">
        <v>343</v>
      </c>
      <c r="W11" s="8">
        <v>357</v>
      </c>
      <c r="X11" s="8">
        <v>355</v>
      </c>
      <c r="Y11" s="8">
        <v>367</v>
      </c>
      <c r="Z11" s="8">
        <v>352</v>
      </c>
      <c r="AA11" s="8">
        <v>360</v>
      </c>
      <c r="AB11" s="8">
        <v>370</v>
      </c>
      <c r="AC11" s="8">
        <v>384</v>
      </c>
      <c r="AD11" s="8">
        <v>379.15870261778161</v>
      </c>
      <c r="AE11" s="8">
        <v>377.34327253479228</v>
      </c>
      <c r="AF11" s="8">
        <v>375.8248706173685</v>
      </c>
      <c r="AG11" s="8">
        <v>373.87312167015972</v>
      </c>
      <c r="AH11" s="8">
        <v>371.58602589744117</v>
      </c>
      <c r="AI11" s="8">
        <v>368.84873944009735</v>
      </c>
      <c r="AJ11" s="8">
        <v>366.39187250942643</v>
      </c>
      <c r="AK11" s="8">
        <v>363.59355258765305</v>
      </c>
      <c r="AL11" s="8">
        <v>361.66795192677557</v>
      </c>
      <c r="AM11" s="8">
        <v>358.67967410262651</v>
      </c>
      <c r="AN11" s="8">
        <v>356.59832374512075</v>
      </c>
      <c r="AO11" s="8">
        <v>354.11237769506471</v>
      </c>
      <c r="AP11" s="8">
        <v>351.82469826345687</v>
      </c>
      <c r="AQ11" s="8">
        <v>350.29277873181707</v>
      </c>
      <c r="AR11" s="8">
        <v>347.86231289349001</v>
      </c>
      <c r="AS11" s="8">
        <v>345.4804291639731</v>
      </c>
      <c r="AT11" s="8">
        <v>342.25074615860706</v>
      </c>
      <c r="AU11" s="8">
        <v>339.46370620950609</v>
      </c>
      <c r="AV11" s="8">
        <v>337.2128586382006</v>
      </c>
      <c r="AW11" s="8">
        <v>334.68538169735041</v>
      </c>
      <c r="AX11" s="8">
        <v>331.98895199120415</v>
      </c>
      <c r="AY11" s="8">
        <v>329.40440508782956</v>
      </c>
      <c r="AZ11" s="8">
        <v>327.51690006791193</v>
      </c>
      <c r="BA11" s="8">
        <v>325.07370380505995</v>
      </c>
      <c r="BB11" s="8">
        <v>323.48529561862802</v>
      </c>
      <c r="BC11" s="8">
        <v>321.1700647243706</v>
      </c>
      <c r="BD11" s="8">
        <v>319.97105758055636</v>
      </c>
      <c r="BE11" s="8">
        <v>318.99509479869647</v>
      </c>
      <c r="BF11" s="8">
        <v>317.82802556195122</v>
      </c>
      <c r="BG11" s="8">
        <v>316.76360953034424</v>
      </c>
      <c r="BH11" s="8">
        <v>315.66766171627114</v>
      </c>
      <c r="BI11" s="8">
        <v>314.7186415937586</v>
      </c>
      <c r="BJ11" s="8">
        <v>313.49469209721235</v>
      </c>
      <c r="BK11" s="8">
        <v>312.20223671171021</v>
      </c>
      <c r="BL11" s="8">
        <v>310.35062116731871</v>
      </c>
      <c r="BM11" s="8">
        <v>309.14012106673204</v>
      </c>
      <c r="BN11" s="8">
        <v>307.66161530359886</v>
      </c>
      <c r="BO11" s="8">
        <v>306.85815127366538</v>
      </c>
      <c r="BP11" s="8">
        <v>305.29684664053764</v>
      </c>
      <c r="BQ11" s="8">
        <v>303.69906864499592</v>
      </c>
      <c r="BR11" s="8">
        <v>301.79943862841918</v>
      </c>
      <c r="BS11" s="8">
        <v>300.34339854063029</v>
      </c>
      <c r="BT11" s="8">
        <v>298.47282729405345</v>
      </c>
      <c r="BU11" s="8">
        <v>296.54441034247264</v>
      </c>
      <c r="BV11" s="8">
        <v>294.89283384442695</v>
      </c>
      <c r="BW11" s="8">
        <v>293.90683813180738</v>
      </c>
      <c r="BX11" s="8">
        <v>293.29715869711237</v>
      </c>
      <c r="BY11" s="8">
        <v>292.54636402370585</v>
      </c>
      <c r="BZ11" s="8">
        <v>291.59326409653596</v>
      </c>
      <c r="CA11" s="8">
        <v>290.68851275419195</v>
      </c>
      <c r="CB11" s="8">
        <v>290.41000374521047</v>
      </c>
      <c r="CC11" s="8">
        <v>289.89551934812215</v>
      </c>
      <c r="CD11" s="8">
        <v>289.37907300752869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0A81-FCE0-415D-AA69-4811C92432F6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27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31984</v>
      </c>
      <c r="C5" s="6">
        <v>32474</v>
      </c>
      <c r="D5" s="6">
        <v>32881</v>
      </c>
      <c r="E5" s="6">
        <v>31890</v>
      </c>
      <c r="F5" s="6">
        <v>32140</v>
      </c>
      <c r="G5" s="6">
        <v>32523</v>
      </c>
      <c r="H5" s="6">
        <v>33194</v>
      </c>
      <c r="I5" s="6">
        <v>33878</v>
      </c>
      <c r="J5" s="6">
        <v>34908</v>
      </c>
      <c r="K5" s="6">
        <v>36226</v>
      </c>
      <c r="L5" s="6">
        <v>37482</v>
      </c>
      <c r="M5" s="6">
        <v>38537</v>
      </c>
      <c r="N5" s="6">
        <v>39576</v>
      </c>
      <c r="O5" s="6">
        <v>40554</v>
      </c>
      <c r="P5" s="6">
        <v>41125</v>
      </c>
      <c r="Q5" s="6">
        <v>41844</v>
      </c>
      <c r="R5" s="6">
        <v>43218</v>
      </c>
      <c r="S5" s="6">
        <v>44017</v>
      </c>
      <c r="T5" s="6">
        <v>44247</v>
      </c>
      <c r="U5" s="6">
        <v>45408</v>
      </c>
      <c r="V5" s="6">
        <v>45419</v>
      </c>
      <c r="W5" s="6">
        <v>46133</v>
      </c>
      <c r="X5" s="6">
        <v>46754</v>
      </c>
      <c r="Y5" s="6">
        <v>47613</v>
      </c>
      <c r="Z5" s="6">
        <v>47869</v>
      </c>
      <c r="AA5" s="6">
        <v>48606</v>
      </c>
      <c r="AB5" s="6">
        <v>49064</v>
      </c>
      <c r="AC5" s="6">
        <v>52807</v>
      </c>
      <c r="AD5" s="6">
        <v>50985.684132967603</v>
      </c>
      <c r="AE5" s="6">
        <v>51829.25401924747</v>
      </c>
      <c r="AF5" s="6">
        <v>52688.46463187653</v>
      </c>
      <c r="AG5" s="6">
        <v>53531.126546548134</v>
      </c>
      <c r="AH5" s="6">
        <v>54369.82373817161</v>
      </c>
      <c r="AI5" s="6">
        <v>55225.911886610949</v>
      </c>
      <c r="AJ5" s="6">
        <v>55985.874866656726</v>
      </c>
      <c r="AK5" s="6">
        <v>56843.757569042413</v>
      </c>
      <c r="AL5" s="6">
        <v>57681.693715424473</v>
      </c>
      <c r="AM5" s="6">
        <v>58617.316545605165</v>
      </c>
      <c r="AN5" s="6">
        <v>59494.054299060896</v>
      </c>
      <c r="AO5" s="6">
        <v>60351.170422961019</v>
      </c>
      <c r="AP5" s="6">
        <v>61264.316940198201</v>
      </c>
      <c r="AQ5" s="6">
        <v>62157.444052726802</v>
      </c>
      <c r="AR5" s="6">
        <v>63030.053167141436</v>
      </c>
      <c r="AS5" s="6">
        <v>63904.061106201334</v>
      </c>
      <c r="AT5" s="6">
        <v>64747.221278152974</v>
      </c>
      <c r="AU5" s="6">
        <v>65639.363875289462</v>
      </c>
      <c r="AV5" s="6">
        <v>66425.076251391278</v>
      </c>
      <c r="AW5" s="6">
        <v>67175.405551507676</v>
      </c>
      <c r="AX5" s="6">
        <v>67861.773053951125</v>
      </c>
      <c r="AY5" s="6">
        <v>68582.99862022257</v>
      </c>
      <c r="AZ5" s="6">
        <v>69313.998760373768</v>
      </c>
      <c r="BA5" s="6">
        <v>69958.253755693921</v>
      </c>
      <c r="BB5" s="6">
        <v>70602.770454160855</v>
      </c>
      <c r="BC5" s="6">
        <v>71257.00645188574</v>
      </c>
      <c r="BD5" s="6">
        <v>71948.589947022061</v>
      </c>
      <c r="BE5" s="6">
        <v>72597.742959858559</v>
      </c>
      <c r="BF5" s="6">
        <v>73247.975369738269</v>
      </c>
      <c r="BG5" s="6">
        <v>73790.944202577797</v>
      </c>
      <c r="BH5" s="6">
        <v>74395.222653804754</v>
      </c>
      <c r="BI5" s="6">
        <v>75022.47467752418</v>
      </c>
      <c r="BJ5" s="6">
        <v>75647.714230417405</v>
      </c>
      <c r="BK5" s="6">
        <v>76329.627559801476</v>
      </c>
      <c r="BL5" s="6">
        <v>76932.098617523239</v>
      </c>
      <c r="BM5" s="6">
        <v>77487.744076403978</v>
      </c>
      <c r="BN5" s="6">
        <v>78030.067749499663</v>
      </c>
      <c r="BO5" s="6">
        <v>78517.777851017105</v>
      </c>
      <c r="BP5" s="6">
        <v>79118.293301800179</v>
      </c>
      <c r="BQ5" s="6">
        <v>79658.823976828193</v>
      </c>
      <c r="BR5" s="6">
        <v>80191.670868260087</v>
      </c>
      <c r="BS5" s="6">
        <v>80698.19690302157</v>
      </c>
      <c r="BT5" s="6">
        <v>81231.925769368798</v>
      </c>
      <c r="BU5" s="6">
        <v>81808.45546525938</v>
      </c>
      <c r="BV5" s="6">
        <v>82360.154977181752</v>
      </c>
      <c r="BW5" s="6">
        <v>82898.542453145579</v>
      </c>
      <c r="BX5" s="6">
        <v>83422.992294676835</v>
      </c>
      <c r="BY5" s="6">
        <v>84015.341174119341</v>
      </c>
      <c r="BZ5" s="6">
        <v>84593.569537179268</v>
      </c>
      <c r="CA5" s="6">
        <v>85221.357178251812</v>
      </c>
      <c r="CB5" s="6">
        <v>85884.222685293003</v>
      </c>
      <c r="CC5" s="6">
        <v>86636.863627762228</v>
      </c>
      <c r="CD5" s="6">
        <v>87404.912107302007</v>
      </c>
    </row>
    <row r="6" spans="1:83" x14ac:dyDescent="0.25">
      <c r="A6" s="2" t="str">
        <f>"Mariés sans enfant"</f>
        <v>Mariés sans enfant</v>
      </c>
      <c r="B6" s="6">
        <v>25364</v>
      </c>
      <c r="C6" s="6">
        <v>25742</v>
      </c>
      <c r="D6" s="6">
        <v>25982</v>
      </c>
      <c r="E6" s="6">
        <v>26143</v>
      </c>
      <c r="F6" s="6">
        <v>26567</v>
      </c>
      <c r="G6" s="6">
        <v>26785</v>
      </c>
      <c r="H6" s="6">
        <v>26891</v>
      </c>
      <c r="I6" s="6">
        <v>27158</v>
      </c>
      <c r="J6" s="6">
        <v>27460</v>
      </c>
      <c r="K6" s="6">
        <v>27822</v>
      </c>
      <c r="L6" s="6">
        <v>28088</v>
      </c>
      <c r="M6" s="6">
        <v>28347</v>
      </c>
      <c r="N6" s="6">
        <v>28525</v>
      </c>
      <c r="O6" s="6">
        <v>28633</v>
      </c>
      <c r="P6" s="6">
        <v>28872</v>
      </c>
      <c r="Q6" s="6">
        <v>29005</v>
      </c>
      <c r="R6" s="6">
        <v>29293</v>
      </c>
      <c r="S6" s="6">
        <v>29454</v>
      </c>
      <c r="T6" s="6">
        <v>29517</v>
      </c>
      <c r="U6" s="6">
        <v>29473</v>
      </c>
      <c r="V6" s="6">
        <v>29664</v>
      </c>
      <c r="W6" s="6">
        <v>29545</v>
      </c>
      <c r="X6" s="6">
        <v>29310</v>
      </c>
      <c r="Y6" s="6">
        <v>29121</v>
      </c>
      <c r="Z6" s="6">
        <v>29013</v>
      </c>
      <c r="AA6" s="6">
        <v>28864</v>
      </c>
      <c r="AB6" s="6">
        <v>28790</v>
      </c>
      <c r="AC6" s="6">
        <v>28797</v>
      </c>
      <c r="AD6" s="6">
        <v>29276.824916578149</v>
      </c>
      <c r="AE6" s="6">
        <v>29578.275572587616</v>
      </c>
      <c r="AF6" s="6">
        <v>29876.120875290748</v>
      </c>
      <c r="AG6" s="6">
        <v>30161.091235898646</v>
      </c>
      <c r="AH6" s="6">
        <v>30422.930165898295</v>
      </c>
      <c r="AI6" s="6">
        <v>30636.518131975965</v>
      </c>
      <c r="AJ6" s="6">
        <v>30884.572347138812</v>
      </c>
      <c r="AK6" s="6">
        <v>31116.023720517762</v>
      </c>
      <c r="AL6" s="6">
        <v>31343.851344034447</v>
      </c>
      <c r="AM6" s="6">
        <v>31516.238382360905</v>
      </c>
      <c r="AN6" s="6">
        <v>31637.688422166779</v>
      </c>
      <c r="AO6" s="6">
        <v>31767.000396679039</v>
      </c>
      <c r="AP6" s="6">
        <v>31879.763606701556</v>
      </c>
      <c r="AQ6" s="6">
        <v>31980.686731216181</v>
      </c>
      <c r="AR6" s="6">
        <v>32030.774437917687</v>
      </c>
      <c r="AS6" s="6">
        <v>32037.652673630248</v>
      </c>
      <c r="AT6" s="6">
        <v>32065.43489764836</v>
      </c>
      <c r="AU6" s="6">
        <v>32073.642895000427</v>
      </c>
      <c r="AV6" s="6">
        <v>32097.431220105071</v>
      </c>
      <c r="AW6" s="6">
        <v>32091.722893934792</v>
      </c>
      <c r="AX6" s="6">
        <v>32070.660034116583</v>
      </c>
      <c r="AY6" s="6">
        <v>32039.986456394356</v>
      </c>
      <c r="AZ6" s="6">
        <v>31988.669899524379</v>
      </c>
      <c r="BA6" s="6">
        <v>31972.737529743805</v>
      </c>
      <c r="BB6" s="6">
        <v>31931.512474084338</v>
      </c>
      <c r="BC6" s="6">
        <v>31871.378420926969</v>
      </c>
      <c r="BD6" s="6">
        <v>31797.761540323918</v>
      </c>
      <c r="BE6" s="6">
        <v>31740.63229543683</v>
      </c>
      <c r="BF6" s="6">
        <v>31719.342831512637</v>
      </c>
      <c r="BG6" s="6">
        <v>31689.014148315488</v>
      </c>
      <c r="BH6" s="6">
        <v>31639.822901279404</v>
      </c>
      <c r="BI6" s="6">
        <v>31556.77894015114</v>
      </c>
      <c r="BJ6" s="6">
        <v>31503.432284716997</v>
      </c>
      <c r="BK6" s="6">
        <v>31477.461769838341</v>
      </c>
      <c r="BL6" s="6">
        <v>31444.210691123473</v>
      </c>
      <c r="BM6" s="6">
        <v>31431.580583333725</v>
      </c>
      <c r="BN6" s="6">
        <v>31438.732791693248</v>
      </c>
      <c r="BO6" s="6">
        <v>31477.807709512519</v>
      </c>
      <c r="BP6" s="6">
        <v>31504.080209634223</v>
      </c>
      <c r="BQ6" s="6">
        <v>31538.513263902401</v>
      </c>
      <c r="BR6" s="6">
        <v>31588.108187135753</v>
      </c>
      <c r="BS6" s="6">
        <v>31647.125798364686</v>
      </c>
      <c r="BT6" s="6">
        <v>31708.177284408805</v>
      </c>
      <c r="BU6" s="6">
        <v>31794.124606155743</v>
      </c>
      <c r="BV6" s="6">
        <v>31871.84432046998</v>
      </c>
      <c r="BW6" s="6">
        <v>31966.837906336194</v>
      </c>
      <c r="BX6" s="6">
        <v>32087.560413664181</v>
      </c>
      <c r="BY6" s="6">
        <v>32191.05929480007</v>
      </c>
      <c r="BZ6" s="6">
        <v>32327.78766874865</v>
      </c>
      <c r="CA6" s="6">
        <v>32418.269378604775</v>
      </c>
      <c r="CB6" s="6">
        <v>32506.325347079975</v>
      </c>
      <c r="CC6" s="6">
        <v>32558.147286418265</v>
      </c>
      <c r="CD6" s="6">
        <v>32618.353344190058</v>
      </c>
    </row>
    <row r="7" spans="1:83" x14ac:dyDescent="0.25">
      <c r="A7" s="2" t="str">
        <f>"Mariés avec enfant(s)"</f>
        <v>Mariés avec enfant(s)</v>
      </c>
      <c r="B7" s="6">
        <v>47353</v>
      </c>
      <c r="C7" s="6">
        <v>47511</v>
      </c>
      <c r="D7" s="6">
        <v>47582</v>
      </c>
      <c r="E7" s="6">
        <v>47559</v>
      </c>
      <c r="F7" s="6">
        <v>47382</v>
      </c>
      <c r="G7" s="6">
        <v>47001</v>
      </c>
      <c r="H7" s="6">
        <v>46800</v>
      </c>
      <c r="I7" s="6">
        <v>46457</v>
      </c>
      <c r="J7" s="6">
        <v>45948</v>
      </c>
      <c r="K7" s="6">
        <v>45383</v>
      </c>
      <c r="L7" s="6">
        <v>44805</v>
      </c>
      <c r="M7" s="6">
        <v>44254</v>
      </c>
      <c r="N7" s="6">
        <v>43589</v>
      </c>
      <c r="O7" s="6">
        <v>42842</v>
      </c>
      <c r="P7" s="6">
        <v>42389</v>
      </c>
      <c r="Q7" s="6">
        <v>41793</v>
      </c>
      <c r="R7" s="6">
        <v>41342</v>
      </c>
      <c r="S7" s="6">
        <v>40818</v>
      </c>
      <c r="T7" s="6">
        <v>40235</v>
      </c>
      <c r="U7" s="6">
        <v>39744</v>
      </c>
      <c r="V7" s="6">
        <v>39412</v>
      </c>
      <c r="W7" s="6">
        <v>39027</v>
      </c>
      <c r="X7" s="6">
        <v>38680</v>
      </c>
      <c r="Y7" s="6">
        <v>38283</v>
      </c>
      <c r="Z7" s="6">
        <v>37930</v>
      </c>
      <c r="AA7" s="6">
        <v>37641</v>
      </c>
      <c r="AB7" s="6">
        <v>37270</v>
      </c>
      <c r="AC7" s="6">
        <v>36750</v>
      </c>
      <c r="AD7" s="6">
        <v>36850.095357000246</v>
      </c>
      <c r="AE7" s="6">
        <v>36651.245378323685</v>
      </c>
      <c r="AF7" s="6">
        <v>36437.193342441809</v>
      </c>
      <c r="AG7" s="6">
        <v>36254.650020485016</v>
      </c>
      <c r="AH7" s="6">
        <v>36060.939258014099</v>
      </c>
      <c r="AI7" s="6">
        <v>35857.200136159525</v>
      </c>
      <c r="AJ7" s="6">
        <v>35659.47244967291</v>
      </c>
      <c r="AK7" s="6">
        <v>35424.883055893719</v>
      </c>
      <c r="AL7" s="6">
        <v>35205.489126739914</v>
      </c>
      <c r="AM7" s="6">
        <v>34983.996890611685</v>
      </c>
      <c r="AN7" s="6">
        <v>34763.397084271863</v>
      </c>
      <c r="AO7" s="6">
        <v>34554.562907638465</v>
      </c>
      <c r="AP7" s="6">
        <v>34345.787799316655</v>
      </c>
      <c r="AQ7" s="6">
        <v>34146.18987046343</v>
      </c>
      <c r="AR7" s="6">
        <v>33957.017629690534</v>
      </c>
      <c r="AS7" s="6">
        <v>33784.363707718294</v>
      </c>
      <c r="AT7" s="6">
        <v>33628.311803521341</v>
      </c>
      <c r="AU7" s="6">
        <v>33480.013440597904</v>
      </c>
      <c r="AV7" s="6">
        <v>33341.441761293456</v>
      </c>
      <c r="AW7" s="6">
        <v>33212.829667061058</v>
      </c>
      <c r="AX7" s="6">
        <v>33102.603847778941</v>
      </c>
      <c r="AY7" s="6">
        <v>33001.829729554651</v>
      </c>
      <c r="AZ7" s="6">
        <v>32900.733525661271</v>
      </c>
      <c r="BA7" s="6">
        <v>32785.268697822859</v>
      </c>
      <c r="BB7" s="6">
        <v>32687.287991912723</v>
      </c>
      <c r="BC7" s="6">
        <v>32566.659915302385</v>
      </c>
      <c r="BD7" s="6">
        <v>32446.488227733204</v>
      </c>
      <c r="BE7" s="6">
        <v>32318.326849363395</v>
      </c>
      <c r="BF7" s="6">
        <v>32152.563519178308</v>
      </c>
      <c r="BG7" s="6">
        <v>32014.76331694088</v>
      </c>
      <c r="BH7" s="6">
        <v>31851.061258714955</v>
      </c>
      <c r="BI7" s="6">
        <v>31709.518050800514</v>
      </c>
      <c r="BJ7" s="6">
        <v>31555.577275412768</v>
      </c>
      <c r="BK7" s="6">
        <v>31396.496818109728</v>
      </c>
      <c r="BL7" s="6">
        <v>31240.790136344491</v>
      </c>
      <c r="BM7" s="6">
        <v>31099.91764029437</v>
      </c>
      <c r="BN7" s="6">
        <v>30970.797060184188</v>
      </c>
      <c r="BO7" s="6">
        <v>30865.238461176785</v>
      </c>
      <c r="BP7" s="6">
        <v>30741.471735587678</v>
      </c>
      <c r="BQ7" s="6">
        <v>30637.936061218381</v>
      </c>
      <c r="BR7" s="6">
        <v>30553.418065767903</v>
      </c>
      <c r="BS7" s="6">
        <v>30483.609992500009</v>
      </c>
      <c r="BT7" s="6">
        <v>30421.788199329203</v>
      </c>
      <c r="BU7" s="6">
        <v>30311.21088584992</v>
      </c>
      <c r="BV7" s="6">
        <v>30224.492231856057</v>
      </c>
      <c r="BW7" s="6">
        <v>30144.238844258158</v>
      </c>
      <c r="BX7" s="6">
        <v>30073.068416065522</v>
      </c>
      <c r="BY7" s="6">
        <v>29990.258359457104</v>
      </c>
      <c r="BZ7" s="6">
        <v>29891.7684401144</v>
      </c>
      <c r="CA7" s="6">
        <v>29795.824714419727</v>
      </c>
      <c r="CB7" s="6">
        <v>29707.468877692627</v>
      </c>
      <c r="CC7" s="6">
        <v>29611.091944090673</v>
      </c>
      <c r="CD7" s="6">
        <v>29504.184596974803</v>
      </c>
    </row>
    <row r="8" spans="1:83" x14ac:dyDescent="0.25">
      <c r="A8" s="2" t="str">
        <f>"Cohabitants non mariés sans enfant"</f>
        <v>Cohabitants non mariés sans enfant</v>
      </c>
      <c r="B8" s="6">
        <v>2362</v>
      </c>
      <c r="C8" s="6">
        <v>2535</v>
      </c>
      <c r="D8" s="6">
        <v>2797</v>
      </c>
      <c r="E8" s="6">
        <v>3237</v>
      </c>
      <c r="F8" s="6">
        <v>3604</v>
      </c>
      <c r="G8" s="6">
        <v>3923</v>
      </c>
      <c r="H8" s="6">
        <v>4147</v>
      </c>
      <c r="I8" s="6">
        <v>4376</v>
      </c>
      <c r="J8" s="6">
        <v>4690</v>
      </c>
      <c r="K8" s="6">
        <v>5088</v>
      </c>
      <c r="L8" s="6">
        <v>5332</v>
      </c>
      <c r="M8" s="6">
        <v>5592</v>
      </c>
      <c r="N8" s="6">
        <v>5856</v>
      </c>
      <c r="O8" s="6">
        <v>6135</v>
      </c>
      <c r="P8" s="6">
        <v>6437</v>
      </c>
      <c r="Q8" s="6">
        <v>6671</v>
      </c>
      <c r="R8" s="6">
        <v>6897</v>
      </c>
      <c r="S8" s="6">
        <v>7164</v>
      </c>
      <c r="T8" s="6">
        <v>7489</v>
      </c>
      <c r="U8" s="6">
        <v>7865</v>
      </c>
      <c r="V8" s="6">
        <v>8241</v>
      </c>
      <c r="W8" s="6">
        <v>8592</v>
      </c>
      <c r="X8" s="6">
        <v>8715</v>
      </c>
      <c r="Y8" s="6">
        <v>8862</v>
      </c>
      <c r="Z8" s="6">
        <v>9171</v>
      </c>
      <c r="AA8" s="6">
        <v>9506</v>
      </c>
      <c r="AB8" s="6">
        <v>9920</v>
      </c>
      <c r="AC8" s="6">
        <v>9418</v>
      </c>
      <c r="AD8" s="6">
        <v>10244.7129276454</v>
      </c>
      <c r="AE8" s="6">
        <v>10379.92025325637</v>
      </c>
      <c r="AF8" s="6">
        <v>10506.133535478129</v>
      </c>
      <c r="AG8" s="6">
        <v>10635.238544668664</v>
      </c>
      <c r="AH8" s="6">
        <v>10730.241623916809</v>
      </c>
      <c r="AI8" s="6">
        <v>10819.268470378904</v>
      </c>
      <c r="AJ8" s="6">
        <v>10910.281982212564</v>
      </c>
      <c r="AK8" s="6">
        <v>10997.957153265521</v>
      </c>
      <c r="AL8" s="6">
        <v>11090.041383010561</v>
      </c>
      <c r="AM8" s="6">
        <v>11140.204219393163</v>
      </c>
      <c r="AN8" s="6">
        <v>11209.328920746007</v>
      </c>
      <c r="AO8" s="6">
        <v>11268.763550327751</v>
      </c>
      <c r="AP8" s="6">
        <v>11332.033697825798</v>
      </c>
      <c r="AQ8" s="6">
        <v>11383.785177675702</v>
      </c>
      <c r="AR8" s="6">
        <v>11455.881654027129</v>
      </c>
      <c r="AS8" s="6">
        <v>11517.881738978238</v>
      </c>
      <c r="AT8" s="6">
        <v>11577.878840521509</v>
      </c>
      <c r="AU8" s="6">
        <v>11626.893563411708</v>
      </c>
      <c r="AV8" s="6">
        <v>11643.919283662926</v>
      </c>
      <c r="AW8" s="6">
        <v>11680.49965969105</v>
      </c>
      <c r="AX8" s="6">
        <v>11726.628029210868</v>
      </c>
      <c r="AY8" s="6">
        <v>11755.638724471635</v>
      </c>
      <c r="AZ8" s="6">
        <v>11789.585810579565</v>
      </c>
      <c r="BA8" s="6">
        <v>11826.196720109727</v>
      </c>
      <c r="BB8" s="6">
        <v>11861.05435280695</v>
      </c>
      <c r="BC8" s="6">
        <v>11894.96766654131</v>
      </c>
      <c r="BD8" s="6">
        <v>11946.237788868952</v>
      </c>
      <c r="BE8" s="6">
        <v>11998.281562743327</v>
      </c>
      <c r="BF8" s="6">
        <v>12061.343418689263</v>
      </c>
      <c r="BG8" s="6">
        <v>12136.767821905873</v>
      </c>
      <c r="BH8" s="6">
        <v>12212.558875272549</v>
      </c>
      <c r="BI8" s="6">
        <v>12290.239350848147</v>
      </c>
      <c r="BJ8" s="6">
        <v>12367.982042066758</v>
      </c>
      <c r="BK8" s="6">
        <v>12443.687303118451</v>
      </c>
      <c r="BL8" s="6">
        <v>12530.829373005423</v>
      </c>
      <c r="BM8" s="6">
        <v>12614.852934119517</v>
      </c>
      <c r="BN8" s="6">
        <v>12697.68696083483</v>
      </c>
      <c r="BO8" s="6">
        <v>12782.401181754543</v>
      </c>
      <c r="BP8" s="6">
        <v>12859.637690324087</v>
      </c>
      <c r="BQ8" s="6">
        <v>12931.192191183905</v>
      </c>
      <c r="BR8" s="6">
        <v>13002.289433524726</v>
      </c>
      <c r="BS8" s="6">
        <v>13067.99713379907</v>
      </c>
      <c r="BT8" s="6">
        <v>13130.813669859699</v>
      </c>
      <c r="BU8" s="6">
        <v>13191.694048037571</v>
      </c>
      <c r="BV8" s="6">
        <v>13249.547525127493</v>
      </c>
      <c r="BW8" s="6">
        <v>13308.485616084679</v>
      </c>
      <c r="BX8" s="6">
        <v>13365.423371918216</v>
      </c>
      <c r="BY8" s="6">
        <v>13420.319531254809</v>
      </c>
      <c r="BZ8" s="6">
        <v>13467.534347112145</v>
      </c>
      <c r="CA8" s="6">
        <v>13522.775165776409</v>
      </c>
      <c r="CB8" s="6">
        <v>13579.433949466191</v>
      </c>
      <c r="CC8" s="6">
        <v>13633.607006222534</v>
      </c>
      <c r="CD8" s="6">
        <v>13686.489772924688</v>
      </c>
    </row>
    <row r="9" spans="1:83" x14ac:dyDescent="0.25">
      <c r="A9" s="2" t="str">
        <f>"Cohabitants non mariés avec enfant(s)"</f>
        <v>Cohabitants non mariés avec enfant(s)</v>
      </c>
      <c r="B9" s="6">
        <v>2427</v>
      </c>
      <c r="C9" s="6">
        <v>2709</v>
      </c>
      <c r="D9" s="6">
        <v>3059</v>
      </c>
      <c r="E9" s="6">
        <v>3578</v>
      </c>
      <c r="F9" s="6">
        <v>3881</v>
      </c>
      <c r="G9" s="6">
        <v>4215</v>
      </c>
      <c r="H9" s="6">
        <v>4545</v>
      </c>
      <c r="I9" s="6">
        <v>4836</v>
      </c>
      <c r="J9" s="6">
        <v>5205</v>
      </c>
      <c r="K9" s="6">
        <v>5592</v>
      </c>
      <c r="L9" s="6">
        <v>5939</v>
      </c>
      <c r="M9" s="6">
        <v>6462</v>
      </c>
      <c r="N9" s="6">
        <v>6969</v>
      </c>
      <c r="O9" s="6">
        <v>7468</v>
      </c>
      <c r="P9" s="6">
        <v>8048</v>
      </c>
      <c r="Q9" s="6">
        <v>8575</v>
      </c>
      <c r="R9" s="6">
        <v>9224</v>
      </c>
      <c r="S9" s="6">
        <v>9711</v>
      </c>
      <c r="T9" s="6">
        <v>10278</v>
      </c>
      <c r="U9" s="6">
        <v>10941</v>
      </c>
      <c r="V9" s="6">
        <v>11627</v>
      </c>
      <c r="W9" s="6">
        <v>12215</v>
      </c>
      <c r="X9" s="6">
        <v>12897</v>
      </c>
      <c r="Y9" s="6">
        <v>13532</v>
      </c>
      <c r="Z9" s="6">
        <v>14116</v>
      </c>
      <c r="AA9" s="6">
        <v>14750</v>
      </c>
      <c r="AB9" s="6">
        <v>15334</v>
      </c>
      <c r="AC9" s="6">
        <v>14347</v>
      </c>
      <c r="AD9" s="6">
        <v>15804.561091411662</v>
      </c>
      <c r="AE9" s="6">
        <v>16047.216050527364</v>
      </c>
      <c r="AF9" s="6">
        <v>16290.034564531838</v>
      </c>
      <c r="AG9" s="6">
        <v>16528.866497949857</v>
      </c>
      <c r="AH9" s="6">
        <v>16756.890829547927</v>
      </c>
      <c r="AI9" s="6">
        <v>16968.134666824571</v>
      </c>
      <c r="AJ9" s="6">
        <v>17164.981626459819</v>
      </c>
      <c r="AK9" s="6">
        <v>17351.556412709193</v>
      </c>
      <c r="AL9" s="6">
        <v>17546.279633126782</v>
      </c>
      <c r="AM9" s="6">
        <v>17715.358865069116</v>
      </c>
      <c r="AN9" s="6">
        <v>17893.761713859778</v>
      </c>
      <c r="AO9" s="6">
        <v>18067.647826536464</v>
      </c>
      <c r="AP9" s="6">
        <v>18242.916121412236</v>
      </c>
      <c r="AQ9" s="6">
        <v>18433.159334540451</v>
      </c>
      <c r="AR9" s="6">
        <v>18594.07249030067</v>
      </c>
      <c r="AS9" s="6">
        <v>18767.042662785614</v>
      </c>
      <c r="AT9" s="6">
        <v>18931.585341132701</v>
      </c>
      <c r="AU9" s="6">
        <v>19095.590518729081</v>
      </c>
      <c r="AV9" s="6">
        <v>19245.434806455985</v>
      </c>
      <c r="AW9" s="6">
        <v>19397.988776888655</v>
      </c>
      <c r="AX9" s="6">
        <v>19566.040376246474</v>
      </c>
      <c r="AY9" s="6">
        <v>19720.388487557771</v>
      </c>
      <c r="AZ9" s="6">
        <v>19880.142227303942</v>
      </c>
      <c r="BA9" s="6">
        <v>20003.384836653713</v>
      </c>
      <c r="BB9" s="6">
        <v>20133.407039469377</v>
      </c>
      <c r="BC9" s="6">
        <v>20288.438082770954</v>
      </c>
      <c r="BD9" s="6">
        <v>20422.630889730841</v>
      </c>
      <c r="BE9" s="6">
        <v>20559.240208361909</v>
      </c>
      <c r="BF9" s="6">
        <v>20673.672220526598</v>
      </c>
      <c r="BG9" s="6">
        <v>20814.039322727916</v>
      </c>
      <c r="BH9" s="6">
        <v>20958.914868385007</v>
      </c>
      <c r="BI9" s="6">
        <v>21104.004686909739</v>
      </c>
      <c r="BJ9" s="6">
        <v>21243.339167479044</v>
      </c>
      <c r="BK9" s="6">
        <v>21362.676218914912</v>
      </c>
      <c r="BL9" s="6">
        <v>21517.309059544168</v>
      </c>
      <c r="BM9" s="6">
        <v>21680.443282894528</v>
      </c>
      <c r="BN9" s="6">
        <v>21839.387301235882</v>
      </c>
      <c r="BO9" s="6">
        <v>22000.343150868481</v>
      </c>
      <c r="BP9" s="6">
        <v>22159.186429141027</v>
      </c>
      <c r="BQ9" s="6">
        <v>22343.968318672974</v>
      </c>
      <c r="BR9" s="6">
        <v>22519.259800495907</v>
      </c>
      <c r="BS9" s="6">
        <v>22704.227364045048</v>
      </c>
      <c r="BT9" s="6">
        <v>22890.239561625898</v>
      </c>
      <c r="BU9" s="6">
        <v>23079.395500846433</v>
      </c>
      <c r="BV9" s="6">
        <v>23288.044322566115</v>
      </c>
      <c r="BW9" s="6">
        <v>23488.38856787168</v>
      </c>
      <c r="BX9" s="6">
        <v>23686.668333041278</v>
      </c>
      <c r="BY9" s="6">
        <v>23882.758476316281</v>
      </c>
      <c r="BZ9" s="6">
        <v>24076.490579611465</v>
      </c>
      <c r="CA9" s="6">
        <v>24279.108099563346</v>
      </c>
      <c r="CB9" s="6">
        <v>24474.183710459489</v>
      </c>
      <c r="CC9" s="6">
        <v>24667.80572229575</v>
      </c>
      <c r="CD9" s="6">
        <v>24857.672822825989</v>
      </c>
    </row>
    <row r="10" spans="1:83" x14ac:dyDescent="0.25">
      <c r="A10" s="2" t="str">
        <f>"Familles monoparentales"</f>
        <v>Familles monoparentales</v>
      </c>
      <c r="B10" s="6">
        <v>11163</v>
      </c>
      <c r="C10" s="6">
        <v>11329</v>
      </c>
      <c r="D10" s="6">
        <v>11534</v>
      </c>
      <c r="E10" s="6">
        <v>11587</v>
      </c>
      <c r="F10" s="6">
        <v>11869</v>
      </c>
      <c r="G10" s="6">
        <v>12199</v>
      </c>
      <c r="H10" s="6">
        <v>12427</v>
      </c>
      <c r="I10" s="6">
        <v>12835</v>
      </c>
      <c r="J10" s="6">
        <v>13231</v>
      </c>
      <c r="K10" s="6">
        <v>13339</v>
      </c>
      <c r="L10" s="6">
        <v>13638</v>
      </c>
      <c r="M10" s="6">
        <v>14094</v>
      </c>
      <c r="N10" s="6">
        <v>14515</v>
      </c>
      <c r="O10" s="6">
        <v>15106</v>
      </c>
      <c r="P10" s="6">
        <v>15484</v>
      </c>
      <c r="Q10" s="6">
        <v>15775</v>
      </c>
      <c r="R10" s="6">
        <v>16052</v>
      </c>
      <c r="S10" s="6">
        <v>16343</v>
      </c>
      <c r="T10" s="6">
        <v>16705</v>
      </c>
      <c r="U10" s="6">
        <v>17104</v>
      </c>
      <c r="V10" s="6">
        <v>17235</v>
      </c>
      <c r="W10" s="6">
        <v>17575</v>
      </c>
      <c r="X10" s="6">
        <v>17787</v>
      </c>
      <c r="Y10" s="6">
        <v>18010</v>
      </c>
      <c r="Z10" s="6">
        <v>18396</v>
      </c>
      <c r="AA10" s="6">
        <v>18589</v>
      </c>
      <c r="AB10" s="6">
        <v>18736</v>
      </c>
      <c r="AC10" s="6">
        <v>20391</v>
      </c>
      <c r="AD10" s="6">
        <v>19107.10243182625</v>
      </c>
      <c r="AE10" s="6">
        <v>19260.706955281843</v>
      </c>
      <c r="AF10" s="6">
        <v>19410.31300428931</v>
      </c>
      <c r="AG10" s="6">
        <v>19564.02686127476</v>
      </c>
      <c r="AH10" s="6">
        <v>19702.73510312651</v>
      </c>
      <c r="AI10" s="6">
        <v>19839.647693240553</v>
      </c>
      <c r="AJ10" s="6">
        <v>19966.550791370748</v>
      </c>
      <c r="AK10" s="6">
        <v>20093.489922996916</v>
      </c>
      <c r="AL10" s="6">
        <v>20218.736427429681</v>
      </c>
      <c r="AM10" s="6">
        <v>20347.987657139034</v>
      </c>
      <c r="AN10" s="6">
        <v>20481.994055974283</v>
      </c>
      <c r="AO10" s="6">
        <v>20621.317827367544</v>
      </c>
      <c r="AP10" s="6">
        <v>20760.246849384232</v>
      </c>
      <c r="AQ10" s="6">
        <v>20908.385227896375</v>
      </c>
      <c r="AR10" s="6">
        <v>21059.651233694793</v>
      </c>
      <c r="AS10" s="6">
        <v>21218.95807120598</v>
      </c>
      <c r="AT10" s="6">
        <v>21374.748840685155</v>
      </c>
      <c r="AU10" s="6">
        <v>21528.57172247268</v>
      </c>
      <c r="AV10" s="6">
        <v>21690.408895404078</v>
      </c>
      <c r="AW10" s="6">
        <v>21843.051632989333</v>
      </c>
      <c r="AX10" s="6">
        <v>21992.460064131592</v>
      </c>
      <c r="AY10" s="6">
        <v>22143.381624491845</v>
      </c>
      <c r="AZ10" s="6">
        <v>22294.869475374941</v>
      </c>
      <c r="BA10" s="6">
        <v>22446.211782992006</v>
      </c>
      <c r="BB10" s="6">
        <v>22581.310594057642</v>
      </c>
      <c r="BC10" s="6">
        <v>22719.426742614538</v>
      </c>
      <c r="BD10" s="6">
        <v>22858.946412749516</v>
      </c>
      <c r="BE10" s="6">
        <v>22997.495466697947</v>
      </c>
      <c r="BF10" s="6">
        <v>23125.978111450557</v>
      </c>
      <c r="BG10" s="6">
        <v>23244.766653525105</v>
      </c>
      <c r="BH10" s="6">
        <v>23380.500737974817</v>
      </c>
      <c r="BI10" s="6">
        <v>23514.997228166605</v>
      </c>
      <c r="BJ10" s="6">
        <v>23651.731334909542</v>
      </c>
      <c r="BK10" s="6">
        <v>23757.303174640303</v>
      </c>
      <c r="BL10" s="6">
        <v>23870.965698540065</v>
      </c>
      <c r="BM10" s="6">
        <v>23985.481363085721</v>
      </c>
      <c r="BN10" s="6">
        <v>24081.373389847744</v>
      </c>
      <c r="BO10" s="6">
        <v>24175.894177916554</v>
      </c>
      <c r="BP10" s="6">
        <v>24246.486630400716</v>
      </c>
      <c r="BQ10" s="6">
        <v>24333.733632736581</v>
      </c>
      <c r="BR10" s="6">
        <v>24427.522500007875</v>
      </c>
      <c r="BS10" s="6">
        <v>24522.45594572823</v>
      </c>
      <c r="BT10" s="6">
        <v>24622.733228719349</v>
      </c>
      <c r="BU10" s="6">
        <v>24710.923680290995</v>
      </c>
      <c r="BV10" s="6">
        <v>24817.557674540774</v>
      </c>
      <c r="BW10" s="6">
        <v>24931.247381037298</v>
      </c>
      <c r="BX10" s="6">
        <v>25047.120366590141</v>
      </c>
      <c r="BY10" s="6">
        <v>25168.839044291257</v>
      </c>
      <c r="BZ10" s="6">
        <v>25299.65822046317</v>
      </c>
      <c r="CA10" s="6">
        <v>25456.613117949037</v>
      </c>
      <c r="CB10" s="6">
        <v>25616.241258386195</v>
      </c>
      <c r="CC10" s="6">
        <v>25789.635931526333</v>
      </c>
      <c r="CD10" s="6">
        <v>25965.849261304051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1539</v>
      </c>
      <c r="C11" s="8">
        <v>1640</v>
      </c>
      <c r="D11" s="8">
        <v>1667</v>
      </c>
      <c r="E11" s="8">
        <v>1765</v>
      </c>
      <c r="F11" s="8">
        <v>1789</v>
      </c>
      <c r="G11" s="8">
        <v>1835</v>
      </c>
      <c r="H11" s="8">
        <v>1825</v>
      </c>
      <c r="I11" s="8">
        <v>1896</v>
      </c>
      <c r="J11" s="8">
        <v>1916</v>
      </c>
      <c r="K11" s="8">
        <v>1945</v>
      </c>
      <c r="L11" s="8">
        <v>2026</v>
      </c>
      <c r="M11" s="8">
        <v>2020</v>
      </c>
      <c r="N11" s="8">
        <v>2088</v>
      </c>
      <c r="O11" s="8">
        <v>2178</v>
      </c>
      <c r="P11" s="8">
        <v>2169</v>
      </c>
      <c r="Q11" s="8">
        <v>2296</v>
      </c>
      <c r="R11" s="8">
        <v>2312</v>
      </c>
      <c r="S11" s="8">
        <v>2446</v>
      </c>
      <c r="T11" s="8">
        <v>2352</v>
      </c>
      <c r="U11" s="8">
        <v>2453</v>
      </c>
      <c r="V11" s="8">
        <v>2528</v>
      </c>
      <c r="W11" s="8">
        <v>2711</v>
      </c>
      <c r="X11" s="8">
        <v>2752</v>
      </c>
      <c r="Y11" s="8">
        <v>2779</v>
      </c>
      <c r="Z11" s="8">
        <v>2855</v>
      </c>
      <c r="AA11" s="8">
        <v>2850</v>
      </c>
      <c r="AB11" s="8">
        <v>2919</v>
      </c>
      <c r="AC11" s="8">
        <v>3073</v>
      </c>
      <c r="AD11" s="8">
        <v>3198.4960492187784</v>
      </c>
      <c r="AE11" s="8">
        <v>3239.1344090801758</v>
      </c>
      <c r="AF11" s="8">
        <v>3277.0989368644873</v>
      </c>
      <c r="AG11" s="8">
        <v>3312.9869063388342</v>
      </c>
      <c r="AH11" s="8">
        <v>3345.0520733852018</v>
      </c>
      <c r="AI11" s="8">
        <v>3375.455168989874</v>
      </c>
      <c r="AJ11" s="8">
        <v>3406.312866343897</v>
      </c>
      <c r="AK11" s="8">
        <v>3434.9648454493372</v>
      </c>
      <c r="AL11" s="8">
        <v>3461.6712133319625</v>
      </c>
      <c r="AM11" s="8">
        <v>3486.6802175922253</v>
      </c>
      <c r="AN11" s="8">
        <v>3513.5808986469774</v>
      </c>
      <c r="AO11" s="8">
        <v>3541.0820022733405</v>
      </c>
      <c r="AP11" s="8">
        <v>3567.3260646364633</v>
      </c>
      <c r="AQ11" s="8">
        <v>3590.8771493958852</v>
      </c>
      <c r="AR11" s="8">
        <v>3615.9995396548084</v>
      </c>
      <c r="AS11" s="8">
        <v>3641.2366406476945</v>
      </c>
      <c r="AT11" s="8">
        <v>3663.5568850582699</v>
      </c>
      <c r="AU11" s="8">
        <v>3685.1596235504976</v>
      </c>
      <c r="AV11" s="8">
        <v>3700.4247464977748</v>
      </c>
      <c r="AW11" s="8">
        <v>3718.3383976629966</v>
      </c>
      <c r="AX11" s="8">
        <v>3735.6320438736366</v>
      </c>
      <c r="AY11" s="8">
        <v>3752.6995870124456</v>
      </c>
      <c r="AZ11" s="8">
        <v>3770.35342073523</v>
      </c>
      <c r="BA11" s="8">
        <v>3788.8478742358238</v>
      </c>
      <c r="BB11" s="8">
        <v>3807.6871720162571</v>
      </c>
      <c r="BC11" s="8">
        <v>3828.356312220641</v>
      </c>
      <c r="BD11" s="8">
        <v>3850.618916971855</v>
      </c>
      <c r="BE11" s="8">
        <v>3874.3492709058496</v>
      </c>
      <c r="BF11" s="8">
        <v>3900.5426609343817</v>
      </c>
      <c r="BG11" s="8">
        <v>3927.2914151135365</v>
      </c>
      <c r="BH11" s="8">
        <v>3956.0684620894822</v>
      </c>
      <c r="BI11" s="8">
        <v>3986.8404693425723</v>
      </c>
      <c r="BJ11" s="8">
        <v>4017.4590487499318</v>
      </c>
      <c r="BK11" s="8">
        <v>4047.6588875985772</v>
      </c>
      <c r="BL11" s="8">
        <v>4078.6580903110771</v>
      </c>
      <c r="BM11" s="8">
        <v>4107.4396534194557</v>
      </c>
      <c r="BN11" s="8">
        <v>4135.773675267872</v>
      </c>
      <c r="BO11" s="8">
        <v>4161.9842033198202</v>
      </c>
      <c r="BP11" s="8">
        <v>4188.5539605251852</v>
      </c>
      <c r="BQ11" s="8">
        <v>4212.6017049016</v>
      </c>
      <c r="BR11" s="8">
        <v>4235.6662241809718</v>
      </c>
      <c r="BS11" s="8">
        <v>4258.7242186913672</v>
      </c>
      <c r="BT11" s="8">
        <v>4280.7448542386601</v>
      </c>
      <c r="BU11" s="8">
        <v>4303.7665330228119</v>
      </c>
      <c r="BV11" s="8">
        <v>4324.0205883949438</v>
      </c>
      <c r="BW11" s="8">
        <v>4344.4237153834756</v>
      </c>
      <c r="BX11" s="8">
        <v>4362.7735330512432</v>
      </c>
      <c r="BY11" s="8">
        <v>4382.3002368129801</v>
      </c>
      <c r="BZ11" s="8">
        <v>4401.971942574447</v>
      </c>
      <c r="CA11" s="8">
        <v>4422.5464749675366</v>
      </c>
      <c r="CB11" s="8">
        <v>4444.5066400072765</v>
      </c>
      <c r="CC11" s="8">
        <v>4467.5216959521467</v>
      </c>
      <c r="CD11" s="8">
        <v>4491.1368030600443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10C14-2149-488B-8CBE-4066FB0B2F94}">
  <dimension ref="A1:CE12"/>
  <sheetViews>
    <sheetView workbookViewId="0"/>
  </sheetViews>
  <sheetFormatPr defaultRowHeight="15" x14ac:dyDescent="0.25"/>
  <cols>
    <col min="1" max="1" width="50.7109375" customWidth="1"/>
    <col min="2" max="7" width="6" bestFit="1" customWidth="1"/>
    <col min="8" max="16" width="5" bestFit="1" customWidth="1"/>
    <col min="17" max="82" width="6" bestFit="1" customWidth="1"/>
  </cols>
  <sheetData>
    <row r="1" spans="1:83" x14ac:dyDescent="0.25">
      <c r="A1" s="1" t="s">
        <v>28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7328</v>
      </c>
      <c r="C5" s="6">
        <v>7453</v>
      </c>
      <c r="D5" s="6">
        <v>7533</v>
      </c>
      <c r="E5" s="6">
        <v>7723</v>
      </c>
      <c r="F5" s="6">
        <v>7822</v>
      </c>
      <c r="G5" s="6">
        <v>7979</v>
      </c>
      <c r="H5" s="6">
        <v>8293</v>
      </c>
      <c r="I5" s="6">
        <v>8425</v>
      </c>
      <c r="J5" s="6">
        <v>8688</v>
      </c>
      <c r="K5" s="6">
        <v>8831</v>
      </c>
      <c r="L5" s="6">
        <v>9027</v>
      </c>
      <c r="M5" s="6">
        <v>9284</v>
      </c>
      <c r="N5" s="6">
        <v>9642</v>
      </c>
      <c r="O5" s="6">
        <v>9860</v>
      </c>
      <c r="P5" s="6">
        <v>9988</v>
      </c>
      <c r="Q5" s="6">
        <v>10182</v>
      </c>
      <c r="R5" s="6">
        <v>10280</v>
      </c>
      <c r="S5" s="6">
        <v>10454</v>
      </c>
      <c r="T5" s="6">
        <v>10601</v>
      </c>
      <c r="U5" s="6">
        <v>10770</v>
      </c>
      <c r="V5" s="6">
        <v>10830</v>
      </c>
      <c r="W5" s="6">
        <v>10962</v>
      </c>
      <c r="X5" s="6">
        <v>11084</v>
      </c>
      <c r="Y5" s="6">
        <v>11210</v>
      </c>
      <c r="Z5" s="6">
        <v>11408</v>
      </c>
      <c r="AA5" s="6">
        <v>11647</v>
      </c>
      <c r="AB5" s="6">
        <v>11852</v>
      </c>
      <c r="AC5" s="6">
        <v>12160</v>
      </c>
      <c r="AD5" s="6">
        <v>12314.096053017272</v>
      </c>
      <c r="AE5" s="6">
        <v>12527.573956098511</v>
      </c>
      <c r="AF5" s="6">
        <v>12742.830494488622</v>
      </c>
      <c r="AG5" s="6">
        <v>12986.123757579498</v>
      </c>
      <c r="AH5" s="6">
        <v>13173.789966344179</v>
      </c>
      <c r="AI5" s="6">
        <v>13420.838288810326</v>
      </c>
      <c r="AJ5" s="6">
        <v>13657.272433882768</v>
      </c>
      <c r="AK5" s="6">
        <v>13868.045134724031</v>
      </c>
      <c r="AL5" s="6">
        <v>14123.068369777708</v>
      </c>
      <c r="AM5" s="6">
        <v>14327.552278335043</v>
      </c>
      <c r="AN5" s="6">
        <v>14603.388840729869</v>
      </c>
      <c r="AO5" s="6">
        <v>14866.201171675515</v>
      </c>
      <c r="AP5" s="6">
        <v>15083.421684489522</v>
      </c>
      <c r="AQ5" s="6">
        <v>15319.048801792633</v>
      </c>
      <c r="AR5" s="6">
        <v>15556.18120082633</v>
      </c>
      <c r="AS5" s="6">
        <v>15820.021937795158</v>
      </c>
      <c r="AT5" s="6">
        <v>16057.513397862705</v>
      </c>
      <c r="AU5" s="6">
        <v>16262.638736023629</v>
      </c>
      <c r="AV5" s="6">
        <v>16452.380308150787</v>
      </c>
      <c r="AW5" s="6">
        <v>16623.037536879408</v>
      </c>
      <c r="AX5" s="6">
        <v>16845.368618741755</v>
      </c>
      <c r="AY5" s="6">
        <v>17063.58645766836</v>
      </c>
      <c r="AZ5" s="6">
        <v>17234.182785224915</v>
      </c>
      <c r="BA5" s="6">
        <v>17409.594904490881</v>
      </c>
      <c r="BB5" s="6">
        <v>17548.902924940725</v>
      </c>
      <c r="BC5" s="6">
        <v>17694.282212625665</v>
      </c>
      <c r="BD5" s="6">
        <v>17854.05579179537</v>
      </c>
      <c r="BE5" s="6">
        <v>18023.257877988377</v>
      </c>
      <c r="BF5" s="6">
        <v>18192.653800366941</v>
      </c>
      <c r="BG5" s="6">
        <v>18312.225368319865</v>
      </c>
      <c r="BH5" s="6">
        <v>18473.900594459839</v>
      </c>
      <c r="BI5" s="6">
        <v>18639.374995529455</v>
      </c>
      <c r="BJ5" s="6">
        <v>18806.969793692784</v>
      </c>
      <c r="BK5" s="6">
        <v>18960.106970703877</v>
      </c>
      <c r="BL5" s="6">
        <v>19100.071241651345</v>
      </c>
      <c r="BM5" s="6">
        <v>19258.589027644462</v>
      </c>
      <c r="BN5" s="6">
        <v>19428.205669871182</v>
      </c>
      <c r="BO5" s="6">
        <v>19562.545271635769</v>
      </c>
      <c r="BP5" s="6">
        <v>19690.737850427031</v>
      </c>
      <c r="BQ5" s="6">
        <v>19817.793622104349</v>
      </c>
      <c r="BR5" s="6">
        <v>19957.227842758188</v>
      </c>
      <c r="BS5" s="6">
        <v>20087.69307533115</v>
      </c>
      <c r="BT5" s="6">
        <v>20203.436949989926</v>
      </c>
      <c r="BU5" s="6">
        <v>20334.305411763584</v>
      </c>
      <c r="BV5" s="6">
        <v>20466.500210975209</v>
      </c>
      <c r="BW5" s="6">
        <v>20628.001550028428</v>
      </c>
      <c r="BX5" s="6">
        <v>20799.065030284262</v>
      </c>
      <c r="BY5" s="6">
        <v>20963.963487303299</v>
      </c>
      <c r="BZ5" s="6">
        <v>21137.662854583003</v>
      </c>
      <c r="CA5" s="6">
        <v>21308.583836217091</v>
      </c>
      <c r="CB5" s="6">
        <v>21464.331859566126</v>
      </c>
      <c r="CC5" s="6">
        <v>21615.925542855439</v>
      </c>
      <c r="CD5" s="6">
        <v>21774.095601880872</v>
      </c>
    </row>
    <row r="6" spans="1:83" x14ac:dyDescent="0.25">
      <c r="A6" s="2" t="str">
        <f>"Mariés sans enfant"</f>
        <v>Mariés sans enfant</v>
      </c>
      <c r="B6" s="6">
        <v>6803</v>
      </c>
      <c r="C6" s="6">
        <v>6789</v>
      </c>
      <c r="D6" s="6">
        <v>6769</v>
      </c>
      <c r="E6" s="6">
        <v>6757</v>
      </c>
      <c r="F6" s="6">
        <v>6719</v>
      </c>
      <c r="G6" s="6">
        <v>6756</v>
      </c>
      <c r="H6" s="6">
        <v>6767</v>
      </c>
      <c r="I6" s="6">
        <v>6828</v>
      </c>
      <c r="J6" s="6">
        <v>6750</v>
      </c>
      <c r="K6" s="6">
        <v>6809</v>
      </c>
      <c r="L6" s="6">
        <v>6754</v>
      </c>
      <c r="M6" s="6">
        <v>6696</v>
      </c>
      <c r="N6" s="6">
        <v>6675</v>
      </c>
      <c r="O6" s="6">
        <v>6677</v>
      </c>
      <c r="P6" s="6">
        <v>6700</v>
      </c>
      <c r="Q6" s="6">
        <v>6726</v>
      </c>
      <c r="R6" s="6">
        <v>6739</v>
      </c>
      <c r="S6" s="6">
        <v>6767</v>
      </c>
      <c r="T6" s="6">
        <v>6684</v>
      </c>
      <c r="U6" s="6">
        <v>6717</v>
      </c>
      <c r="V6" s="6">
        <v>6689</v>
      </c>
      <c r="W6" s="6">
        <v>6701</v>
      </c>
      <c r="X6" s="6">
        <v>6687</v>
      </c>
      <c r="Y6" s="6">
        <v>6594</v>
      </c>
      <c r="Z6" s="6">
        <v>6552</v>
      </c>
      <c r="AA6" s="6">
        <v>6501</v>
      </c>
      <c r="AB6" s="6">
        <v>6523</v>
      </c>
      <c r="AC6" s="6">
        <v>6522</v>
      </c>
      <c r="AD6" s="6">
        <v>6547.3268495272441</v>
      </c>
      <c r="AE6" s="6">
        <v>6587.4236262495633</v>
      </c>
      <c r="AF6" s="6">
        <v>6639.7906020361952</v>
      </c>
      <c r="AG6" s="6">
        <v>6682.7841121707697</v>
      </c>
      <c r="AH6" s="6">
        <v>6716.960342644039</v>
      </c>
      <c r="AI6" s="6">
        <v>6749.1656211974223</v>
      </c>
      <c r="AJ6" s="6">
        <v>6796.3402386968664</v>
      </c>
      <c r="AK6" s="6">
        <v>6844.2588288181851</v>
      </c>
      <c r="AL6" s="6">
        <v>6875.9351992601514</v>
      </c>
      <c r="AM6" s="6">
        <v>6904.0718225368237</v>
      </c>
      <c r="AN6" s="6">
        <v>6926.2580973991953</v>
      </c>
      <c r="AO6" s="6">
        <v>6954.1720942728707</v>
      </c>
      <c r="AP6" s="6">
        <v>6973.7567233778882</v>
      </c>
      <c r="AQ6" s="6">
        <v>6979.7793451695798</v>
      </c>
      <c r="AR6" s="6">
        <v>6990.7520377692008</v>
      </c>
      <c r="AS6" s="6">
        <v>6996.574089366155</v>
      </c>
      <c r="AT6" s="6">
        <v>7003.2535025776069</v>
      </c>
      <c r="AU6" s="6">
        <v>6994.6333964776741</v>
      </c>
      <c r="AV6" s="6">
        <v>6982.2617400699601</v>
      </c>
      <c r="AW6" s="6">
        <v>6976.5473807964772</v>
      </c>
      <c r="AX6" s="6">
        <v>6967.7085832070316</v>
      </c>
      <c r="AY6" s="6">
        <v>6952.279717298813</v>
      </c>
      <c r="AZ6" s="6">
        <v>6935.5006531993022</v>
      </c>
      <c r="BA6" s="6">
        <v>6921.0463901544081</v>
      </c>
      <c r="BB6" s="6">
        <v>6916.3855461035582</v>
      </c>
      <c r="BC6" s="6">
        <v>6903.1206590960992</v>
      </c>
      <c r="BD6" s="6">
        <v>6885.6263374897662</v>
      </c>
      <c r="BE6" s="6">
        <v>6854.0397960372793</v>
      </c>
      <c r="BF6" s="6">
        <v>6834.0600129808581</v>
      </c>
      <c r="BG6" s="6">
        <v>6831.2611477584433</v>
      </c>
      <c r="BH6" s="6">
        <v>6811.8158848604544</v>
      </c>
      <c r="BI6" s="6">
        <v>6786.3036949179204</v>
      </c>
      <c r="BJ6" s="6">
        <v>6768.430992522668</v>
      </c>
      <c r="BK6" s="6">
        <v>6760.1595998386529</v>
      </c>
      <c r="BL6" s="6">
        <v>6762.2127119252191</v>
      </c>
      <c r="BM6" s="6">
        <v>6745.6457336551612</v>
      </c>
      <c r="BN6" s="6">
        <v>6725.5712211664795</v>
      </c>
      <c r="BO6" s="6">
        <v>6723.675255878471</v>
      </c>
      <c r="BP6" s="6">
        <v>6728.8405121178803</v>
      </c>
      <c r="BQ6" s="6">
        <v>6748.4298948166106</v>
      </c>
      <c r="BR6" s="6">
        <v>6748.8256511906802</v>
      </c>
      <c r="BS6" s="6">
        <v>6759.7309106029825</v>
      </c>
      <c r="BT6" s="6">
        <v>6781.3831746843607</v>
      </c>
      <c r="BU6" s="6">
        <v>6816.074996366282</v>
      </c>
      <c r="BV6" s="6">
        <v>6850.7730835221373</v>
      </c>
      <c r="BW6" s="6">
        <v>6867.4893175741836</v>
      </c>
      <c r="BX6" s="6">
        <v>6891.9337097604384</v>
      </c>
      <c r="BY6" s="6">
        <v>6930.0104907864043</v>
      </c>
      <c r="BZ6" s="6">
        <v>6974.7130655267329</v>
      </c>
      <c r="CA6" s="6">
        <v>7023.4595993882549</v>
      </c>
      <c r="CB6" s="6">
        <v>7053.8050655318866</v>
      </c>
      <c r="CC6" s="6">
        <v>7090.2378314761554</v>
      </c>
      <c r="CD6" s="6">
        <v>7121.4872524829989</v>
      </c>
    </row>
    <row r="7" spans="1:83" x14ac:dyDescent="0.25">
      <c r="A7" s="2" t="str">
        <f>"Mariés avec enfant(s)"</f>
        <v>Mariés avec enfant(s)</v>
      </c>
      <c r="B7" s="6">
        <v>10562</v>
      </c>
      <c r="C7" s="6">
        <v>10515</v>
      </c>
      <c r="D7" s="6">
        <v>10443</v>
      </c>
      <c r="E7" s="6">
        <v>10339</v>
      </c>
      <c r="F7" s="6">
        <v>10232</v>
      </c>
      <c r="G7" s="6">
        <v>10146</v>
      </c>
      <c r="H7" s="6">
        <v>9949</v>
      </c>
      <c r="I7" s="6">
        <v>9783</v>
      </c>
      <c r="J7" s="6">
        <v>9672</v>
      </c>
      <c r="K7" s="6">
        <v>9501</v>
      </c>
      <c r="L7" s="6">
        <v>9364</v>
      </c>
      <c r="M7" s="6">
        <v>9190</v>
      </c>
      <c r="N7" s="6">
        <v>8992</v>
      </c>
      <c r="O7" s="6">
        <v>8754</v>
      </c>
      <c r="P7" s="6">
        <v>8557</v>
      </c>
      <c r="Q7" s="6">
        <v>8379</v>
      </c>
      <c r="R7" s="6">
        <v>8286</v>
      </c>
      <c r="S7" s="6">
        <v>8113</v>
      </c>
      <c r="T7" s="6">
        <v>7966</v>
      </c>
      <c r="U7" s="6">
        <v>7867</v>
      </c>
      <c r="V7" s="6">
        <v>7820</v>
      </c>
      <c r="W7" s="6">
        <v>7650</v>
      </c>
      <c r="X7" s="6">
        <v>7585</v>
      </c>
      <c r="Y7" s="6">
        <v>7493</v>
      </c>
      <c r="Z7" s="6">
        <v>7350</v>
      </c>
      <c r="AA7" s="6">
        <v>7172</v>
      </c>
      <c r="AB7" s="6">
        <v>7014</v>
      </c>
      <c r="AC7" s="6">
        <v>6870</v>
      </c>
      <c r="AD7" s="6">
        <v>6870.9137537575443</v>
      </c>
      <c r="AE7" s="6">
        <v>6797.6602314726169</v>
      </c>
      <c r="AF7" s="6">
        <v>6715.3434997621025</v>
      </c>
      <c r="AG7" s="6">
        <v>6650.9482501940893</v>
      </c>
      <c r="AH7" s="6">
        <v>6604.9355464491309</v>
      </c>
      <c r="AI7" s="6">
        <v>6544.8657339289994</v>
      </c>
      <c r="AJ7" s="6">
        <v>6470.2742181242993</v>
      </c>
      <c r="AK7" s="6">
        <v>6407.5615504579919</v>
      </c>
      <c r="AL7" s="6">
        <v>6343.6105127144256</v>
      </c>
      <c r="AM7" s="6">
        <v>6301.5534949587654</v>
      </c>
      <c r="AN7" s="6">
        <v>6242.7837186552197</v>
      </c>
      <c r="AO7" s="6">
        <v>6178.4899154478171</v>
      </c>
      <c r="AP7" s="6">
        <v>6124.9918416135015</v>
      </c>
      <c r="AQ7" s="6">
        <v>6080.980146645702</v>
      </c>
      <c r="AR7" s="6">
        <v>6041.7719433750462</v>
      </c>
      <c r="AS7" s="6">
        <v>5994.0190071857551</v>
      </c>
      <c r="AT7" s="6">
        <v>5953.4818345875174</v>
      </c>
      <c r="AU7" s="6">
        <v>5919.7371867015245</v>
      </c>
      <c r="AV7" s="6">
        <v>5900.3532999807112</v>
      </c>
      <c r="AW7" s="6">
        <v>5870.1928592614477</v>
      </c>
      <c r="AX7" s="6">
        <v>5829.2503233485713</v>
      </c>
      <c r="AY7" s="6">
        <v>5792.6082123241868</v>
      </c>
      <c r="AZ7" s="6">
        <v>5764.0259969227882</v>
      </c>
      <c r="BA7" s="6">
        <v>5733.8419832238715</v>
      </c>
      <c r="BB7" s="6">
        <v>5707.9049801909277</v>
      </c>
      <c r="BC7" s="6">
        <v>5668.6885322131893</v>
      </c>
      <c r="BD7" s="6">
        <v>5628.7410432967563</v>
      </c>
      <c r="BE7" s="6">
        <v>5599.5171549895058</v>
      </c>
      <c r="BF7" s="6">
        <v>5546.7353093254096</v>
      </c>
      <c r="BG7" s="6">
        <v>5503.8153020525642</v>
      </c>
      <c r="BH7" s="6">
        <v>5457.7275796503618</v>
      </c>
      <c r="BI7" s="6">
        <v>5415.5145271085057</v>
      </c>
      <c r="BJ7" s="6">
        <v>5367.7617855191402</v>
      </c>
      <c r="BK7" s="6">
        <v>5322.4398934210094</v>
      </c>
      <c r="BL7" s="6">
        <v>5269.4514681017499</v>
      </c>
      <c r="BM7" s="6">
        <v>5230.6426027866128</v>
      </c>
      <c r="BN7" s="6">
        <v>5196.2589933726968</v>
      </c>
      <c r="BO7" s="6">
        <v>5162.2567603357584</v>
      </c>
      <c r="BP7" s="6">
        <v>5142.1144662519209</v>
      </c>
      <c r="BQ7" s="6">
        <v>5113.5275124940399</v>
      </c>
      <c r="BR7" s="6">
        <v>5094.2609586451626</v>
      </c>
      <c r="BS7" s="6">
        <v>5073.1359966067857</v>
      </c>
      <c r="BT7" s="6">
        <v>5054.2194824419221</v>
      </c>
      <c r="BU7" s="6">
        <v>5015.3673722922176</v>
      </c>
      <c r="BV7" s="6">
        <v>4979.5759640246397</v>
      </c>
      <c r="BW7" s="6">
        <v>4950.9747174724289</v>
      </c>
      <c r="BX7" s="6">
        <v>4915.2423764634013</v>
      </c>
      <c r="BY7" s="6">
        <v>4882.089732003772</v>
      </c>
      <c r="BZ7" s="6">
        <v>4833.4673245599388</v>
      </c>
      <c r="CA7" s="6">
        <v>4778.9591171395814</v>
      </c>
      <c r="CB7" s="6">
        <v>4741.6284613306716</v>
      </c>
      <c r="CC7" s="6">
        <v>4703.9833332317594</v>
      </c>
      <c r="CD7" s="6">
        <v>4670.7925715663168</v>
      </c>
    </row>
    <row r="8" spans="1:83" x14ac:dyDescent="0.25">
      <c r="A8" s="2" t="str">
        <f>"Cohabitants non mariés sans enfant"</f>
        <v>Cohabitants non mariés sans enfant</v>
      </c>
      <c r="B8" s="6">
        <v>714</v>
      </c>
      <c r="C8" s="6">
        <v>788</v>
      </c>
      <c r="D8" s="6">
        <v>831</v>
      </c>
      <c r="E8" s="6">
        <v>874</v>
      </c>
      <c r="F8" s="6">
        <v>988</v>
      </c>
      <c r="G8" s="6">
        <v>1040</v>
      </c>
      <c r="H8" s="6">
        <v>1091</v>
      </c>
      <c r="I8" s="6">
        <v>1168</v>
      </c>
      <c r="J8" s="6">
        <v>1290</v>
      </c>
      <c r="K8" s="6">
        <v>1364</v>
      </c>
      <c r="L8" s="6">
        <v>1437</v>
      </c>
      <c r="M8" s="6">
        <v>1570</v>
      </c>
      <c r="N8" s="6">
        <v>1567</v>
      </c>
      <c r="O8" s="6">
        <v>1599</v>
      </c>
      <c r="P8" s="6">
        <v>1637</v>
      </c>
      <c r="Q8" s="6">
        <v>1674</v>
      </c>
      <c r="R8" s="6">
        <v>1740</v>
      </c>
      <c r="S8" s="6">
        <v>1847</v>
      </c>
      <c r="T8" s="6">
        <v>1892</v>
      </c>
      <c r="U8" s="6">
        <v>1952</v>
      </c>
      <c r="V8" s="6">
        <v>1972</v>
      </c>
      <c r="W8" s="6">
        <v>2081</v>
      </c>
      <c r="X8" s="6">
        <v>2120</v>
      </c>
      <c r="Y8" s="6">
        <v>2225</v>
      </c>
      <c r="Z8" s="6">
        <v>2254</v>
      </c>
      <c r="AA8" s="6">
        <v>2293</v>
      </c>
      <c r="AB8" s="6">
        <v>2396</v>
      </c>
      <c r="AC8" s="6">
        <v>2406</v>
      </c>
      <c r="AD8" s="6">
        <v>2456.3749687942259</v>
      </c>
      <c r="AE8" s="6">
        <v>2489.3264882624453</v>
      </c>
      <c r="AF8" s="6">
        <v>2526.8153522419643</v>
      </c>
      <c r="AG8" s="6">
        <v>2557.1841870917165</v>
      </c>
      <c r="AH8" s="6">
        <v>2597.2306012016661</v>
      </c>
      <c r="AI8" s="6">
        <v>2623.9518873457946</v>
      </c>
      <c r="AJ8" s="6">
        <v>2661.2040758270882</v>
      </c>
      <c r="AK8" s="6">
        <v>2685.8540755311979</v>
      </c>
      <c r="AL8" s="6">
        <v>2716.9960163073138</v>
      </c>
      <c r="AM8" s="6">
        <v>2739.8457333817605</v>
      </c>
      <c r="AN8" s="6">
        <v>2761.6574752296419</v>
      </c>
      <c r="AO8" s="6">
        <v>2778.1237017130688</v>
      </c>
      <c r="AP8" s="6">
        <v>2798.5500283092033</v>
      </c>
      <c r="AQ8" s="6">
        <v>2820.9888048220209</v>
      </c>
      <c r="AR8" s="6">
        <v>2837.1291122258499</v>
      </c>
      <c r="AS8" s="6">
        <v>2850.1019457318548</v>
      </c>
      <c r="AT8" s="6">
        <v>2864.9617780973294</v>
      </c>
      <c r="AU8" s="6">
        <v>2881.5962587288968</v>
      </c>
      <c r="AV8" s="6">
        <v>2880.5424847497461</v>
      </c>
      <c r="AW8" s="6">
        <v>2886.2735464036386</v>
      </c>
      <c r="AX8" s="6">
        <v>2889.1724551207521</v>
      </c>
      <c r="AY8" s="6">
        <v>2888.8125304220403</v>
      </c>
      <c r="AZ8" s="6">
        <v>2892.48552430666</v>
      </c>
      <c r="BA8" s="6">
        <v>2892.2580412312982</v>
      </c>
      <c r="BB8" s="6">
        <v>2887.3563170853913</v>
      </c>
      <c r="BC8" s="6">
        <v>2892.1432021394103</v>
      </c>
      <c r="BD8" s="6">
        <v>2896.8402143716239</v>
      </c>
      <c r="BE8" s="6">
        <v>2903.2648080645467</v>
      </c>
      <c r="BF8" s="6">
        <v>2919.9548520829348</v>
      </c>
      <c r="BG8" s="6">
        <v>2941.9056760321246</v>
      </c>
      <c r="BH8" s="6">
        <v>2965.6956430728528</v>
      </c>
      <c r="BI8" s="6">
        <v>2990.3882039474001</v>
      </c>
      <c r="BJ8" s="6">
        <v>3014.5293094623844</v>
      </c>
      <c r="BK8" s="6">
        <v>3043.02242482569</v>
      </c>
      <c r="BL8" s="6">
        <v>3073.5573954947013</v>
      </c>
      <c r="BM8" s="6">
        <v>3101.0787346702996</v>
      </c>
      <c r="BN8" s="6">
        <v>3128.2748605298993</v>
      </c>
      <c r="BO8" s="6">
        <v>3154.2861242008617</v>
      </c>
      <c r="BP8" s="6">
        <v>3175.9342556689362</v>
      </c>
      <c r="BQ8" s="6">
        <v>3192.7546124323662</v>
      </c>
      <c r="BR8" s="6">
        <v>3210.2601505463799</v>
      </c>
      <c r="BS8" s="6">
        <v>3224.1843336776815</v>
      </c>
      <c r="BT8" s="6">
        <v>3238.2168175269662</v>
      </c>
      <c r="BU8" s="6">
        <v>3249.3212524065129</v>
      </c>
      <c r="BV8" s="6">
        <v>3260.6202756795496</v>
      </c>
      <c r="BW8" s="6">
        <v>3271.6331936810016</v>
      </c>
      <c r="BX8" s="6">
        <v>3282.9156746494082</v>
      </c>
      <c r="BY8" s="6">
        <v>3291.8819617838417</v>
      </c>
      <c r="BZ8" s="6">
        <v>3300.3369045611485</v>
      </c>
      <c r="CA8" s="6">
        <v>3308.9606524840738</v>
      </c>
      <c r="CB8" s="6">
        <v>3319.3086111379625</v>
      </c>
      <c r="CC8" s="6">
        <v>3328.1595146282534</v>
      </c>
      <c r="CD8" s="6">
        <v>3337.6238695708116</v>
      </c>
    </row>
    <row r="9" spans="1:83" x14ac:dyDescent="0.25">
      <c r="A9" s="2" t="str">
        <f>"Cohabitants non mariés avec enfant(s)"</f>
        <v>Cohabitants non mariés avec enfant(s)</v>
      </c>
      <c r="B9" s="6">
        <v>753</v>
      </c>
      <c r="C9" s="6">
        <v>820</v>
      </c>
      <c r="D9" s="6">
        <v>888</v>
      </c>
      <c r="E9" s="6">
        <v>957</v>
      </c>
      <c r="F9" s="6">
        <v>1043</v>
      </c>
      <c r="G9" s="6">
        <v>1120</v>
      </c>
      <c r="H9" s="6">
        <v>1229</v>
      </c>
      <c r="I9" s="6">
        <v>1310</v>
      </c>
      <c r="J9" s="6">
        <v>1435</v>
      </c>
      <c r="K9" s="6">
        <v>1540</v>
      </c>
      <c r="L9" s="6">
        <v>1644</v>
      </c>
      <c r="M9" s="6">
        <v>1741</v>
      </c>
      <c r="N9" s="6">
        <v>1869</v>
      </c>
      <c r="O9" s="6">
        <v>1968</v>
      </c>
      <c r="P9" s="6">
        <v>2122</v>
      </c>
      <c r="Q9" s="6">
        <v>2247</v>
      </c>
      <c r="R9" s="6">
        <v>2433</v>
      </c>
      <c r="S9" s="6">
        <v>2658</v>
      </c>
      <c r="T9" s="6">
        <v>2881</v>
      </c>
      <c r="U9" s="6">
        <v>3037</v>
      </c>
      <c r="V9" s="6">
        <v>3248</v>
      </c>
      <c r="W9" s="6">
        <v>3426</v>
      </c>
      <c r="X9" s="6">
        <v>3514</v>
      </c>
      <c r="Y9" s="6">
        <v>3661</v>
      </c>
      <c r="Z9" s="6">
        <v>3775</v>
      </c>
      <c r="AA9" s="6">
        <v>3988</v>
      </c>
      <c r="AB9" s="6">
        <v>4096</v>
      </c>
      <c r="AC9" s="6">
        <v>4137</v>
      </c>
      <c r="AD9" s="6">
        <v>4189.8384326665109</v>
      </c>
      <c r="AE9" s="6">
        <v>4237.8839885986436</v>
      </c>
      <c r="AF9" s="6">
        <v>4291.2448687794476</v>
      </c>
      <c r="AG9" s="6">
        <v>4348.9244774025301</v>
      </c>
      <c r="AH9" s="6">
        <v>4418.098842298863</v>
      </c>
      <c r="AI9" s="6">
        <v>4466.7370681118318</v>
      </c>
      <c r="AJ9" s="6">
        <v>4517.536989660578</v>
      </c>
      <c r="AK9" s="6">
        <v>4572.6243338887161</v>
      </c>
      <c r="AL9" s="6">
        <v>4629.4907052786493</v>
      </c>
      <c r="AM9" s="6">
        <v>4692.6454360745729</v>
      </c>
      <c r="AN9" s="6">
        <v>4740.4143054122233</v>
      </c>
      <c r="AO9" s="6">
        <v>4792.2401830601939</v>
      </c>
      <c r="AP9" s="6">
        <v>4848.4197191803332</v>
      </c>
      <c r="AQ9" s="6">
        <v>4913.6136698630244</v>
      </c>
      <c r="AR9" s="6">
        <v>4970.4315987897098</v>
      </c>
      <c r="AS9" s="6">
        <v>5019.3149244932665</v>
      </c>
      <c r="AT9" s="6">
        <v>5070.9663396132073</v>
      </c>
      <c r="AU9" s="6">
        <v>5128.714420886743</v>
      </c>
      <c r="AV9" s="6">
        <v>5176.6501023214023</v>
      </c>
      <c r="AW9" s="6">
        <v>5224.2744976550566</v>
      </c>
      <c r="AX9" s="6">
        <v>5262.323089408228</v>
      </c>
      <c r="AY9" s="6">
        <v>5303.8376458010252</v>
      </c>
      <c r="AZ9" s="6">
        <v>5346.1305219008809</v>
      </c>
      <c r="BA9" s="6">
        <v>5368.7445244659648</v>
      </c>
      <c r="BB9" s="6">
        <v>5385.2749264936992</v>
      </c>
      <c r="BC9" s="6">
        <v>5412.0997551110377</v>
      </c>
      <c r="BD9" s="6">
        <v>5435.6810096175859</v>
      </c>
      <c r="BE9" s="6">
        <v>5455.9414987920372</v>
      </c>
      <c r="BF9" s="6">
        <v>5467.2199733427569</v>
      </c>
      <c r="BG9" s="6">
        <v>5480.3078532583077</v>
      </c>
      <c r="BH9" s="6">
        <v>5492.6158158380595</v>
      </c>
      <c r="BI9" s="6">
        <v>5510.9660372980861</v>
      </c>
      <c r="BJ9" s="6">
        <v>5536.4613621473436</v>
      </c>
      <c r="BK9" s="6">
        <v>5556.5718152608451</v>
      </c>
      <c r="BL9" s="6">
        <v>5587.3875279229342</v>
      </c>
      <c r="BM9" s="6">
        <v>5615.8443913497795</v>
      </c>
      <c r="BN9" s="6">
        <v>5647.7247355251693</v>
      </c>
      <c r="BO9" s="6">
        <v>5694.8521502458234</v>
      </c>
      <c r="BP9" s="6">
        <v>5739.0826176160444</v>
      </c>
      <c r="BQ9" s="6">
        <v>5785.8659015694448</v>
      </c>
      <c r="BR9" s="6">
        <v>5833.6506701990911</v>
      </c>
      <c r="BS9" s="6">
        <v>5883.4256092277747</v>
      </c>
      <c r="BT9" s="6">
        <v>5938.0308728298733</v>
      </c>
      <c r="BU9" s="6">
        <v>5993.8347656177593</v>
      </c>
      <c r="BV9" s="6">
        <v>6051.3222528409915</v>
      </c>
      <c r="BW9" s="6">
        <v>6100.5310283540803</v>
      </c>
      <c r="BX9" s="6">
        <v>6146.2738004643688</v>
      </c>
      <c r="BY9" s="6">
        <v>6187.2438144492726</v>
      </c>
      <c r="BZ9" s="6">
        <v>6231.5243271893796</v>
      </c>
      <c r="CA9" s="6">
        <v>6276.8459438353175</v>
      </c>
      <c r="CB9" s="6">
        <v>6325.4904107321954</v>
      </c>
      <c r="CC9" s="6">
        <v>6370.3271229726251</v>
      </c>
      <c r="CD9" s="6">
        <v>6410.2221074639083</v>
      </c>
    </row>
    <row r="10" spans="1:83" x14ac:dyDescent="0.25">
      <c r="A10" s="2" t="str">
        <f>"Familles monoparentales"</f>
        <v>Familles monoparentales</v>
      </c>
      <c r="B10" s="6">
        <v>2835</v>
      </c>
      <c r="C10" s="6">
        <v>2919</v>
      </c>
      <c r="D10" s="6">
        <v>2974</v>
      </c>
      <c r="E10" s="6">
        <v>3070</v>
      </c>
      <c r="F10" s="6">
        <v>3124</v>
      </c>
      <c r="G10" s="6">
        <v>3181</v>
      </c>
      <c r="H10" s="6">
        <v>3222</v>
      </c>
      <c r="I10" s="6">
        <v>3227</v>
      </c>
      <c r="J10" s="6">
        <v>3284</v>
      </c>
      <c r="K10" s="6">
        <v>3372</v>
      </c>
      <c r="L10" s="6">
        <v>3451</v>
      </c>
      <c r="M10" s="6">
        <v>3532</v>
      </c>
      <c r="N10" s="6">
        <v>3648</v>
      </c>
      <c r="O10" s="6">
        <v>3816</v>
      </c>
      <c r="P10" s="6">
        <v>3880</v>
      </c>
      <c r="Q10" s="6">
        <v>3989</v>
      </c>
      <c r="R10" s="6">
        <v>4029</v>
      </c>
      <c r="S10" s="6">
        <v>4075</v>
      </c>
      <c r="T10" s="6">
        <v>4073</v>
      </c>
      <c r="U10" s="6">
        <v>4092</v>
      </c>
      <c r="V10" s="6">
        <v>4107</v>
      </c>
      <c r="W10" s="6">
        <v>4126</v>
      </c>
      <c r="X10" s="6">
        <v>4126</v>
      </c>
      <c r="Y10" s="6">
        <v>4106</v>
      </c>
      <c r="Z10" s="6">
        <v>4170</v>
      </c>
      <c r="AA10" s="6">
        <v>4218</v>
      </c>
      <c r="AB10" s="6">
        <v>4235</v>
      </c>
      <c r="AC10" s="6">
        <v>4350</v>
      </c>
      <c r="AD10" s="6">
        <v>4279.253814286697</v>
      </c>
      <c r="AE10" s="6">
        <v>4294.6340377651031</v>
      </c>
      <c r="AF10" s="6">
        <v>4302.9746376972917</v>
      </c>
      <c r="AG10" s="6">
        <v>4318.3232792815543</v>
      </c>
      <c r="AH10" s="6">
        <v>4339.3286605618359</v>
      </c>
      <c r="AI10" s="6">
        <v>4353.8244718974438</v>
      </c>
      <c r="AJ10" s="6">
        <v>4362.0634218740834</v>
      </c>
      <c r="AK10" s="6">
        <v>4375.2450826392296</v>
      </c>
      <c r="AL10" s="6">
        <v>4394.5258051220799</v>
      </c>
      <c r="AM10" s="6">
        <v>4413.8121501378228</v>
      </c>
      <c r="AN10" s="6">
        <v>4429.1053495658853</v>
      </c>
      <c r="AO10" s="6">
        <v>4439.032710951853</v>
      </c>
      <c r="AP10" s="6">
        <v>4455.7719402850298</v>
      </c>
      <c r="AQ10" s="6">
        <v>4477.7640988277653</v>
      </c>
      <c r="AR10" s="6">
        <v>4506.1535945554124</v>
      </c>
      <c r="AS10" s="6">
        <v>4524.8350425261369</v>
      </c>
      <c r="AT10" s="6">
        <v>4543.6076240287384</v>
      </c>
      <c r="AU10" s="6">
        <v>4571.8251916860399</v>
      </c>
      <c r="AV10" s="6">
        <v>4606.0935736575811</v>
      </c>
      <c r="AW10" s="6">
        <v>4637.9259540712246</v>
      </c>
      <c r="AX10" s="6">
        <v>4664.2630454620721</v>
      </c>
      <c r="AY10" s="6">
        <v>4690.3956951234441</v>
      </c>
      <c r="AZ10" s="6">
        <v>4719.8228612632902</v>
      </c>
      <c r="BA10" s="6">
        <v>4753.5610431412852</v>
      </c>
      <c r="BB10" s="6">
        <v>4782.3299472352173</v>
      </c>
      <c r="BC10" s="6">
        <v>4808.4108174988378</v>
      </c>
      <c r="BD10" s="6">
        <v>4838.9648959129217</v>
      </c>
      <c r="BE10" s="6">
        <v>4866.1838981276387</v>
      </c>
      <c r="BF10" s="6">
        <v>4891.7679422250303</v>
      </c>
      <c r="BG10" s="6">
        <v>4912.6105700674543</v>
      </c>
      <c r="BH10" s="6">
        <v>4933.2861183859986</v>
      </c>
      <c r="BI10" s="6">
        <v>4954.2458390024858</v>
      </c>
      <c r="BJ10" s="6">
        <v>4972.1419955699184</v>
      </c>
      <c r="BK10" s="6">
        <v>4980.4091923353872</v>
      </c>
      <c r="BL10" s="6">
        <v>4983.5986332860239</v>
      </c>
      <c r="BM10" s="6">
        <v>4993.4917029250309</v>
      </c>
      <c r="BN10" s="6">
        <v>5002.1542812321404</v>
      </c>
      <c r="BO10" s="6">
        <v>5009.859918288751</v>
      </c>
      <c r="BP10" s="6">
        <v>5002.6491915832885</v>
      </c>
      <c r="BQ10" s="6">
        <v>4988.9577772458151</v>
      </c>
      <c r="BR10" s="6">
        <v>4989.5195150038726</v>
      </c>
      <c r="BS10" s="6">
        <v>4992.3389035609625</v>
      </c>
      <c r="BT10" s="6">
        <v>4993.6141523139813</v>
      </c>
      <c r="BU10" s="6">
        <v>4994.1360877793413</v>
      </c>
      <c r="BV10" s="6">
        <v>4994.1119390513468</v>
      </c>
      <c r="BW10" s="6">
        <v>5002.4805500092207</v>
      </c>
      <c r="BX10" s="6">
        <v>5009.4718211351064</v>
      </c>
      <c r="BY10" s="6">
        <v>5021.0731881483107</v>
      </c>
      <c r="BZ10" s="6">
        <v>5039.8727922983835</v>
      </c>
      <c r="CA10" s="6">
        <v>5059.444590392186</v>
      </c>
      <c r="CB10" s="6">
        <v>5088.7405827009934</v>
      </c>
      <c r="CC10" s="6">
        <v>5117.8815670242002</v>
      </c>
      <c r="CD10" s="6">
        <v>5150.1745826716451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649</v>
      </c>
      <c r="C11" s="8">
        <v>653</v>
      </c>
      <c r="D11" s="8">
        <v>681</v>
      </c>
      <c r="E11" s="8">
        <v>654</v>
      </c>
      <c r="F11" s="8">
        <v>684</v>
      </c>
      <c r="G11" s="8">
        <v>665</v>
      </c>
      <c r="H11" s="8">
        <v>669</v>
      </c>
      <c r="I11" s="8">
        <v>652</v>
      </c>
      <c r="J11" s="8">
        <v>643</v>
      </c>
      <c r="K11" s="8">
        <v>657</v>
      </c>
      <c r="L11" s="8">
        <v>650</v>
      </c>
      <c r="M11" s="8">
        <v>650</v>
      </c>
      <c r="N11" s="8">
        <v>639</v>
      </c>
      <c r="O11" s="8">
        <v>618</v>
      </c>
      <c r="P11" s="8">
        <v>606</v>
      </c>
      <c r="Q11" s="8">
        <v>608</v>
      </c>
      <c r="R11" s="8">
        <v>598</v>
      </c>
      <c r="S11" s="8">
        <v>659</v>
      </c>
      <c r="T11" s="8">
        <v>627</v>
      </c>
      <c r="U11" s="8">
        <v>629</v>
      </c>
      <c r="V11" s="8">
        <v>625</v>
      </c>
      <c r="W11" s="8">
        <v>615</v>
      </c>
      <c r="X11" s="8">
        <v>620</v>
      </c>
      <c r="Y11" s="8">
        <v>645</v>
      </c>
      <c r="Z11" s="8">
        <v>684</v>
      </c>
      <c r="AA11" s="8">
        <v>693</v>
      </c>
      <c r="AB11" s="8">
        <v>667</v>
      </c>
      <c r="AC11" s="8">
        <v>660</v>
      </c>
      <c r="AD11" s="8">
        <v>677.58100653331519</v>
      </c>
      <c r="AE11" s="8">
        <v>680.15981070087912</v>
      </c>
      <c r="AF11" s="8">
        <v>683.2520926039017</v>
      </c>
      <c r="AG11" s="8">
        <v>686.45105149928645</v>
      </c>
      <c r="AH11" s="8">
        <v>689.77160410322222</v>
      </c>
      <c r="AI11" s="8">
        <v>694.13837869411248</v>
      </c>
      <c r="AJ11" s="8">
        <v>697.84831931368387</v>
      </c>
      <c r="AK11" s="8">
        <v>700.93959287029702</v>
      </c>
      <c r="AL11" s="8">
        <v>704.46780894155427</v>
      </c>
      <c r="AM11" s="8">
        <v>707.7286421672909</v>
      </c>
      <c r="AN11" s="8">
        <v>711.35454005902363</v>
      </c>
      <c r="AO11" s="8">
        <v>714.81055544286505</v>
      </c>
      <c r="AP11" s="8">
        <v>717.65642940787814</v>
      </c>
      <c r="AQ11" s="8">
        <v>718.66153442282382</v>
      </c>
      <c r="AR11" s="8">
        <v>719.91690658978621</v>
      </c>
      <c r="AS11" s="8">
        <v>721.41523995646583</v>
      </c>
      <c r="AT11" s="8">
        <v>722.99032246403419</v>
      </c>
      <c r="AU11" s="8">
        <v>724.80147797220252</v>
      </c>
      <c r="AV11" s="8">
        <v>726.26399381436113</v>
      </c>
      <c r="AW11" s="8">
        <v>726.79832532312003</v>
      </c>
      <c r="AX11" s="8">
        <v>727.28257559347833</v>
      </c>
      <c r="AY11" s="8">
        <v>728.02443582345063</v>
      </c>
      <c r="AZ11" s="8">
        <v>728.14484901098069</v>
      </c>
      <c r="BA11" s="8">
        <v>728.98583302176905</v>
      </c>
      <c r="BB11" s="8">
        <v>729.03360934307364</v>
      </c>
      <c r="BC11" s="8">
        <v>729.95370443599199</v>
      </c>
      <c r="BD11" s="8">
        <v>730.59740553065956</v>
      </c>
      <c r="BE11" s="8">
        <v>732.49059610028769</v>
      </c>
      <c r="BF11" s="8">
        <v>734.1417999257784</v>
      </c>
      <c r="BG11" s="8">
        <v>736.28170686321084</v>
      </c>
      <c r="BH11" s="8">
        <v>739.00682946422046</v>
      </c>
      <c r="BI11" s="8">
        <v>742.25679812443161</v>
      </c>
      <c r="BJ11" s="8">
        <v>745.36175023833403</v>
      </c>
      <c r="BK11" s="8">
        <v>749.52585236217135</v>
      </c>
      <c r="BL11" s="8">
        <v>754.19143389110843</v>
      </c>
      <c r="BM11" s="8">
        <v>758.28939150095471</v>
      </c>
      <c r="BN11" s="8">
        <v>762.64141408675198</v>
      </c>
      <c r="BO11" s="8">
        <v>766.33504790278323</v>
      </c>
      <c r="BP11" s="8">
        <v>770.47683092317186</v>
      </c>
      <c r="BQ11" s="8">
        <v>774.57309077086597</v>
      </c>
      <c r="BR11" s="8">
        <v>778.90098537128699</v>
      </c>
      <c r="BS11" s="8">
        <v>782.6659820340393</v>
      </c>
      <c r="BT11" s="8">
        <v>786.217291051492</v>
      </c>
      <c r="BU11" s="8">
        <v>789.30687198314104</v>
      </c>
      <c r="BV11" s="8">
        <v>791.76647938223209</v>
      </c>
      <c r="BW11" s="8">
        <v>794.24072950844607</v>
      </c>
      <c r="BX11" s="8">
        <v>796.04451880914598</v>
      </c>
      <c r="BY11" s="8">
        <v>797.43751092013406</v>
      </c>
      <c r="BZ11" s="8">
        <v>798.1026366315873</v>
      </c>
      <c r="CA11" s="8">
        <v>798.48959023655527</v>
      </c>
      <c r="CB11" s="8">
        <v>800.13075698639909</v>
      </c>
      <c r="CC11" s="8">
        <v>801.829730519686</v>
      </c>
      <c r="CD11" s="8">
        <v>803.67716971811387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FB6C-7FC7-433B-974B-8920F824AFE7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29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57145</v>
      </c>
      <c r="C5" s="6">
        <v>57615</v>
      </c>
      <c r="D5" s="6">
        <v>58563</v>
      </c>
      <c r="E5" s="6">
        <v>57317</v>
      </c>
      <c r="F5" s="6">
        <v>56964</v>
      </c>
      <c r="G5" s="6">
        <v>57555</v>
      </c>
      <c r="H5" s="6">
        <v>59029</v>
      </c>
      <c r="I5" s="6">
        <v>59831</v>
      </c>
      <c r="J5" s="6">
        <v>60409</v>
      </c>
      <c r="K5" s="6">
        <v>61036</v>
      </c>
      <c r="L5" s="6">
        <v>62036</v>
      </c>
      <c r="M5" s="6">
        <v>63671</v>
      </c>
      <c r="N5" s="6">
        <v>65527</v>
      </c>
      <c r="O5" s="6">
        <v>67593</v>
      </c>
      <c r="P5" s="6">
        <v>69295</v>
      </c>
      <c r="Q5" s="6">
        <v>69845</v>
      </c>
      <c r="R5" s="6">
        <v>70249</v>
      </c>
      <c r="S5" s="6">
        <v>70209</v>
      </c>
      <c r="T5" s="6">
        <v>70290</v>
      </c>
      <c r="U5" s="6">
        <v>71078</v>
      </c>
      <c r="V5" s="6">
        <v>70571</v>
      </c>
      <c r="W5" s="6">
        <v>71170</v>
      </c>
      <c r="X5" s="6">
        <v>69715</v>
      </c>
      <c r="Y5" s="6">
        <v>68819</v>
      </c>
      <c r="Z5" s="6">
        <v>68792</v>
      </c>
      <c r="AA5" s="6">
        <v>68741</v>
      </c>
      <c r="AB5" s="6">
        <v>68942</v>
      </c>
      <c r="AC5" s="6">
        <v>70089</v>
      </c>
      <c r="AD5" s="6">
        <v>70401.129598884843</v>
      </c>
      <c r="AE5" s="6">
        <v>70959.400646475464</v>
      </c>
      <c r="AF5" s="6">
        <v>71546.987983025654</v>
      </c>
      <c r="AG5" s="6">
        <v>72121.249696194151</v>
      </c>
      <c r="AH5" s="6">
        <v>72664.322239577814</v>
      </c>
      <c r="AI5" s="6">
        <v>73213.270249838126</v>
      </c>
      <c r="AJ5" s="6">
        <v>73743.383485463128</v>
      </c>
      <c r="AK5" s="6">
        <v>74404.585759650727</v>
      </c>
      <c r="AL5" s="6">
        <v>75038.886775347113</v>
      </c>
      <c r="AM5" s="6">
        <v>75659.292007518918</v>
      </c>
      <c r="AN5" s="6">
        <v>76261.63485217269</v>
      </c>
      <c r="AO5" s="6">
        <v>76840.928594032186</v>
      </c>
      <c r="AP5" s="6">
        <v>77458.111494178302</v>
      </c>
      <c r="AQ5" s="6">
        <v>78199.534139050433</v>
      </c>
      <c r="AR5" s="6">
        <v>78834.410279854201</v>
      </c>
      <c r="AS5" s="6">
        <v>79476.581262060645</v>
      </c>
      <c r="AT5" s="6">
        <v>80059.645637111535</v>
      </c>
      <c r="AU5" s="6">
        <v>80635.513879344217</v>
      </c>
      <c r="AV5" s="6">
        <v>81122.353601243245</v>
      </c>
      <c r="AW5" s="6">
        <v>81538.294870316429</v>
      </c>
      <c r="AX5" s="6">
        <v>81983.432841946895</v>
      </c>
      <c r="AY5" s="6">
        <v>82485.213161258973</v>
      </c>
      <c r="AZ5" s="6">
        <v>82967.197436578048</v>
      </c>
      <c r="BA5" s="6">
        <v>83394.466900921252</v>
      </c>
      <c r="BB5" s="6">
        <v>83770.06898105354</v>
      </c>
      <c r="BC5" s="6">
        <v>84210.64050684587</v>
      </c>
      <c r="BD5" s="6">
        <v>84691.630640549702</v>
      </c>
      <c r="BE5" s="6">
        <v>85096.171095142345</v>
      </c>
      <c r="BF5" s="6">
        <v>85469.103765683773</v>
      </c>
      <c r="BG5" s="6">
        <v>85820.787804825435</v>
      </c>
      <c r="BH5" s="6">
        <v>86185.700842457707</v>
      </c>
      <c r="BI5" s="6">
        <v>86541.98808024649</v>
      </c>
      <c r="BJ5" s="6">
        <v>86879.501493225252</v>
      </c>
      <c r="BK5" s="6">
        <v>87221.61239523784</v>
      </c>
      <c r="BL5" s="6">
        <v>87528.320154721325</v>
      </c>
      <c r="BM5" s="6">
        <v>87742.608694948809</v>
      </c>
      <c r="BN5" s="6">
        <v>87998.506280698726</v>
      </c>
      <c r="BO5" s="6">
        <v>88226.842757990511</v>
      </c>
      <c r="BP5" s="6">
        <v>88468.969787232403</v>
      </c>
      <c r="BQ5" s="6">
        <v>88655.42035858435</v>
      </c>
      <c r="BR5" s="6">
        <v>88859.12352040672</v>
      </c>
      <c r="BS5" s="6">
        <v>89135.88719028655</v>
      </c>
      <c r="BT5" s="6">
        <v>89407.689015708835</v>
      </c>
      <c r="BU5" s="6">
        <v>89642.290525997334</v>
      </c>
      <c r="BV5" s="6">
        <v>89907.204169764736</v>
      </c>
      <c r="BW5" s="6">
        <v>90155.07857983459</v>
      </c>
      <c r="BX5" s="6">
        <v>90450.442433112898</v>
      </c>
      <c r="BY5" s="6">
        <v>90767.891890394298</v>
      </c>
      <c r="BZ5" s="6">
        <v>91103.589223714749</v>
      </c>
      <c r="CA5" s="6">
        <v>91532.926897122059</v>
      </c>
      <c r="CB5" s="6">
        <v>91950.424155810659</v>
      </c>
      <c r="CC5" s="6">
        <v>92395.210988556966</v>
      </c>
      <c r="CD5" s="6">
        <v>92844.782243833877</v>
      </c>
    </row>
    <row r="6" spans="1:83" x14ac:dyDescent="0.25">
      <c r="A6" s="2" t="str">
        <f>"Mariés sans enfant"</f>
        <v>Mariés sans enfant</v>
      </c>
      <c r="B6" s="6">
        <v>37259</v>
      </c>
      <c r="C6" s="6">
        <v>37081</v>
      </c>
      <c r="D6" s="6">
        <v>37068</v>
      </c>
      <c r="E6" s="6">
        <v>36699</v>
      </c>
      <c r="F6" s="6">
        <v>36365</v>
      </c>
      <c r="G6" s="6">
        <v>35989</v>
      </c>
      <c r="H6" s="6">
        <v>35870</v>
      </c>
      <c r="I6" s="6">
        <v>35548</v>
      </c>
      <c r="J6" s="6">
        <v>35272</v>
      </c>
      <c r="K6" s="6">
        <v>35024</v>
      </c>
      <c r="L6" s="6">
        <v>34790</v>
      </c>
      <c r="M6" s="6">
        <v>34394</v>
      </c>
      <c r="N6" s="6">
        <v>34082</v>
      </c>
      <c r="O6" s="6">
        <v>33821</v>
      </c>
      <c r="P6" s="6">
        <v>33533</v>
      </c>
      <c r="Q6" s="6">
        <v>33105</v>
      </c>
      <c r="R6" s="6">
        <v>32829</v>
      </c>
      <c r="S6" s="6">
        <v>32368</v>
      </c>
      <c r="T6" s="6">
        <v>32123</v>
      </c>
      <c r="U6" s="6">
        <v>31799</v>
      </c>
      <c r="V6" s="6">
        <v>31490</v>
      </c>
      <c r="W6" s="6">
        <v>31285</v>
      </c>
      <c r="X6" s="6">
        <v>30807</v>
      </c>
      <c r="Y6" s="6">
        <v>30345</v>
      </c>
      <c r="Z6" s="6">
        <v>29965</v>
      </c>
      <c r="AA6" s="6">
        <v>29580</v>
      </c>
      <c r="AB6" s="6">
        <v>29134</v>
      </c>
      <c r="AC6" s="6">
        <v>28871</v>
      </c>
      <c r="AD6" s="6">
        <v>28877.006788791732</v>
      </c>
      <c r="AE6" s="6">
        <v>28825.689218137675</v>
      </c>
      <c r="AF6" s="6">
        <v>28764.506048364303</v>
      </c>
      <c r="AG6" s="6">
        <v>28711.80699015547</v>
      </c>
      <c r="AH6" s="6">
        <v>28660.059594065802</v>
      </c>
      <c r="AI6" s="6">
        <v>28586.935917117444</v>
      </c>
      <c r="AJ6" s="6">
        <v>28527.670797128543</v>
      </c>
      <c r="AK6" s="6">
        <v>28450.30056639071</v>
      </c>
      <c r="AL6" s="6">
        <v>28338.719392070532</v>
      </c>
      <c r="AM6" s="6">
        <v>28222.93580181037</v>
      </c>
      <c r="AN6" s="6">
        <v>28077.149661868913</v>
      </c>
      <c r="AO6" s="6">
        <v>27956.431817939068</v>
      </c>
      <c r="AP6" s="6">
        <v>27832.936392955882</v>
      </c>
      <c r="AQ6" s="6">
        <v>27670.597203200021</v>
      </c>
      <c r="AR6" s="6">
        <v>27524.832834489302</v>
      </c>
      <c r="AS6" s="6">
        <v>27308.397076579557</v>
      </c>
      <c r="AT6" s="6">
        <v>27124.65854326469</v>
      </c>
      <c r="AU6" s="6">
        <v>26924.291195881371</v>
      </c>
      <c r="AV6" s="6">
        <v>26741.120039711925</v>
      </c>
      <c r="AW6" s="6">
        <v>26588.172805336006</v>
      </c>
      <c r="AX6" s="6">
        <v>26397.317289162253</v>
      </c>
      <c r="AY6" s="6">
        <v>26183.392852776218</v>
      </c>
      <c r="AZ6" s="6">
        <v>25982.447615120298</v>
      </c>
      <c r="BA6" s="6">
        <v>25783.078179690398</v>
      </c>
      <c r="BB6" s="6">
        <v>25606.845703683051</v>
      </c>
      <c r="BC6" s="6">
        <v>25357.791195359317</v>
      </c>
      <c r="BD6" s="6">
        <v>25126.251901680953</v>
      </c>
      <c r="BE6" s="6">
        <v>24926.775170438461</v>
      </c>
      <c r="BF6" s="6">
        <v>24755.364238743881</v>
      </c>
      <c r="BG6" s="6">
        <v>24633.354200116639</v>
      </c>
      <c r="BH6" s="6">
        <v>24475.926161073141</v>
      </c>
      <c r="BI6" s="6">
        <v>24339.074789402817</v>
      </c>
      <c r="BJ6" s="6">
        <v>24219.641398967287</v>
      </c>
      <c r="BK6" s="6">
        <v>24108.65219001715</v>
      </c>
      <c r="BL6" s="6">
        <v>24007.280724967994</v>
      </c>
      <c r="BM6" s="6">
        <v>23904.361252047347</v>
      </c>
      <c r="BN6" s="6">
        <v>23805.255444005517</v>
      </c>
      <c r="BO6" s="6">
        <v>23753.378757484381</v>
      </c>
      <c r="BP6" s="6">
        <v>23688.897747620533</v>
      </c>
      <c r="BQ6" s="6">
        <v>23648.385757450935</v>
      </c>
      <c r="BR6" s="6">
        <v>23570.113800202285</v>
      </c>
      <c r="BS6" s="6">
        <v>23491.839117962991</v>
      </c>
      <c r="BT6" s="6">
        <v>23433.790606779155</v>
      </c>
      <c r="BU6" s="6">
        <v>23387.803096956108</v>
      </c>
      <c r="BV6" s="6">
        <v>23326.511497856409</v>
      </c>
      <c r="BW6" s="6">
        <v>23283.496236446204</v>
      </c>
      <c r="BX6" s="6">
        <v>23276.921838407499</v>
      </c>
      <c r="BY6" s="6">
        <v>23269.169376666941</v>
      </c>
      <c r="BZ6" s="6">
        <v>23247.481090093614</v>
      </c>
      <c r="CA6" s="6">
        <v>23197.80891633789</v>
      </c>
      <c r="CB6" s="6">
        <v>23143.332857364985</v>
      </c>
      <c r="CC6" s="6">
        <v>23084.840644551092</v>
      </c>
      <c r="CD6" s="6">
        <v>23034.325023643589</v>
      </c>
    </row>
    <row r="7" spans="1:83" x14ac:dyDescent="0.25">
      <c r="A7" s="2" t="str">
        <f>"Mariés avec enfant(s)"</f>
        <v>Mariés avec enfant(s)</v>
      </c>
      <c r="B7" s="6">
        <v>56395</v>
      </c>
      <c r="C7" s="6">
        <v>56024</v>
      </c>
      <c r="D7" s="6">
        <v>55207</v>
      </c>
      <c r="E7" s="6">
        <v>54351</v>
      </c>
      <c r="F7" s="6">
        <v>53645</v>
      </c>
      <c r="G7" s="6">
        <v>52547</v>
      </c>
      <c r="H7" s="6">
        <v>51182</v>
      </c>
      <c r="I7" s="6">
        <v>49933</v>
      </c>
      <c r="J7" s="6">
        <v>48599</v>
      </c>
      <c r="K7" s="6">
        <v>47428</v>
      </c>
      <c r="L7" s="6">
        <v>46180</v>
      </c>
      <c r="M7" s="6">
        <v>44911</v>
      </c>
      <c r="N7" s="6">
        <v>43677</v>
      </c>
      <c r="O7" s="6">
        <v>42165</v>
      </c>
      <c r="P7" s="6">
        <v>40925</v>
      </c>
      <c r="Q7" s="6">
        <v>40066</v>
      </c>
      <c r="R7" s="6">
        <v>39293</v>
      </c>
      <c r="S7" s="6">
        <v>38773</v>
      </c>
      <c r="T7" s="6">
        <v>38045</v>
      </c>
      <c r="U7" s="6">
        <v>37424</v>
      </c>
      <c r="V7" s="6">
        <v>37230</v>
      </c>
      <c r="W7" s="6">
        <v>36703</v>
      </c>
      <c r="X7" s="6">
        <v>36509</v>
      </c>
      <c r="Y7" s="6">
        <v>36025</v>
      </c>
      <c r="Z7" s="6">
        <v>35425</v>
      </c>
      <c r="AA7" s="6">
        <v>34830</v>
      </c>
      <c r="AB7" s="6">
        <v>34247</v>
      </c>
      <c r="AC7" s="6">
        <v>33541</v>
      </c>
      <c r="AD7" s="6">
        <v>33548.164395379717</v>
      </c>
      <c r="AE7" s="6">
        <v>33224.259467059746</v>
      </c>
      <c r="AF7" s="6">
        <v>32906.459565755751</v>
      </c>
      <c r="AG7" s="6">
        <v>32619.977411971562</v>
      </c>
      <c r="AH7" s="6">
        <v>32349.790337206625</v>
      </c>
      <c r="AI7" s="6">
        <v>32076.575090121536</v>
      </c>
      <c r="AJ7" s="6">
        <v>31807.47818230043</v>
      </c>
      <c r="AK7" s="6">
        <v>31507.355371619611</v>
      </c>
      <c r="AL7" s="6">
        <v>31250.348976701796</v>
      </c>
      <c r="AM7" s="6">
        <v>30993.471527924768</v>
      </c>
      <c r="AN7" s="6">
        <v>30738.021956896991</v>
      </c>
      <c r="AO7" s="6">
        <v>30511.328866689139</v>
      </c>
      <c r="AP7" s="6">
        <v>30273.329666002537</v>
      </c>
      <c r="AQ7" s="6">
        <v>30016.233746561338</v>
      </c>
      <c r="AR7" s="6">
        <v>29778.142384222054</v>
      </c>
      <c r="AS7" s="6">
        <v>29562.59822018757</v>
      </c>
      <c r="AT7" s="6">
        <v>29371.666802566459</v>
      </c>
      <c r="AU7" s="6">
        <v>29197.011452842489</v>
      </c>
      <c r="AV7" s="6">
        <v>29026.843459595639</v>
      </c>
      <c r="AW7" s="6">
        <v>28862.444950985413</v>
      </c>
      <c r="AX7" s="6">
        <v>28681.450190817792</v>
      </c>
      <c r="AY7" s="6">
        <v>28500.586580764291</v>
      </c>
      <c r="AZ7" s="6">
        <v>28326.371212228267</v>
      </c>
      <c r="BA7" s="6">
        <v>28168.524469498116</v>
      </c>
      <c r="BB7" s="6">
        <v>28003.68286219766</v>
      </c>
      <c r="BC7" s="6">
        <v>27826.183571467827</v>
      </c>
      <c r="BD7" s="6">
        <v>27625.209174667594</v>
      </c>
      <c r="BE7" s="6">
        <v>27435.243195998191</v>
      </c>
      <c r="BF7" s="6">
        <v>27229.06231485937</v>
      </c>
      <c r="BG7" s="6">
        <v>26987.878392841882</v>
      </c>
      <c r="BH7" s="6">
        <v>26764.553131077817</v>
      </c>
      <c r="BI7" s="6">
        <v>26556.211193586852</v>
      </c>
      <c r="BJ7" s="6">
        <v>26361.127630792871</v>
      </c>
      <c r="BK7" s="6">
        <v>26153.790457419855</v>
      </c>
      <c r="BL7" s="6">
        <v>25963.88664360909</v>
      </c>
      <c r="BM7" s="6">
        <v>25819.466863662346</v>
      </c>
      <c r="BN7" s="6">
        <v>25689.074657635159</v>
      </c>
      <c r="BO7" s="6">
        <v>25554.586561385633</v>
      </c>
      <c r="BP7" s="6">
        <v>25443.245913409628</v>
      </c>
      <c r="BQ7" s="6">
        <v>25353.086007660277</v>
      </c>
      <c r="BR7" s="6">
        <v>25281.436970916075</v>
      </c>
      <c r="BS7" s="6">
        <v>25197.07724999158</v>
      </c>
      <c r="BT7" s="6">
        <v>25116.775733450624</v>
      </c>
      <c r="BU7" s="6">
        <v>25034.691922168597</v>
      </c>
      <c r="BV7" s="6">
        <v>24954.130783410947</v>
      </c>
      <c r="BW7" s="6">
        <v>24871.789138752079</v>
      </c>
      <c r="BX7" s="6">
        <v>24759.225941840887</v>
      </c>
      <c r="BY7" s="6">
        <v>24652.069515744624</v>
      </c>
      <c r="BZ7" s="6">
        <v>24531.333513105426</v>
      </c>
      <c r="CA7" s="6">
        <v>24392.333102822515</v>
      </c>
      <c r="CB7" s="6">
        <v>24270.924435354988</v>
      </c>
      <c r="CC7" s="6">
        <v>24149.27631512926</v>
      </c>
      <c r="CD7" s="6">
        <v>24018.971222532531</v>
      </c>
    </row>
    <row r="8" spans="1:83" x14ac:dyDescent="0.25">
      <c r="A8" s="2" t="str">
        <f>"Cohabitants non mariés sans enfant"</f>
        <v>Cohabitants non mariés sans enfant</v>
      </c>
      <c r="B8" s="6">
        <v>4508</v>
      </c>
      <c r="C8" s="6">
        <v>4649</v>
      </c>
      <c r="D8" s="6">
        <v>4860</v>
      </c>
      <c r="E8" s="6">
        <v>5282</v>
      </c>
      <c r="F8" s="6">
        <v>5607</v>
      </c>
      <c r="G8" s="6">
        <v>5752</v>
      </c>
      <c r="H8" s="6">
        <v>5853</v>
      </c>
      <c r="I8" s="6">
        <v>5998</v>
      </c>
      <c r="J8" s="6">
        <v>6176</v>
      </c>
      <c r="K8" s="6">
        <v>6422</v>
      </c>
      <c r="L8" s="6">
        <v>6366</v>
      </c>
      <c r="M8" s="6">
        <v>6468</v>
      </c>
      <c r="N8" s="6">
        <v>6533</v>
      </c>
      <c r="O8" s="6">
        <v>6581</v>
      </c>
      <c r="P8" s="6">
        <v>6808</v>
      </c>
      <c r="Q8" s="6">
        <v>6946</v>
      </c>
      <c r="R8" s="6">
        <v>7048</v>
      </c>
      <c r="S8" s="6">
        <v>7390</v>
      </c>
      <c r="T8" s="6">
        <v>7610</v>
      </c>
      <c r="U8" s="6">
        <v>7714</v>
      </c>
      <c r="V8" s="6">
        <v>7939</v>
      </c>
      <c r="W8" s="6">
        <v>8017</v>
      </c>
      <c r="X8" s="6">
        <v>8382</v>
      </c>
      <c r="Y8" s="6">
        <v>8520</v>
      </c>
      <c r="Z8" s="6">
        <v>8637</v>
      </c>
      <c r="AA8" s="6">
        <v>9043</v>
      </c>
      <c r="AB8" s="6">
        <v>9239</v>
      </c>
      <c r="AC8" s="6">
        <v>9422</v>
      </c>
      <c r="AD8" s="6">
        <v>9406.4311999798047</v>
      </c>
      <c r="AE8" s="6">
        <v>9477.5275839943279</v>
      </c>
      <c r="AF8" s="6">
        <v>9546.9700633593857</v>
      </c>
      <c r="AG8" s="6">
        <v>9612.2668210403608</v>
      </c>
      <c r="AH8" s="6">
        <v>9672.5598588427056</v>
      </c>
      <c r="AI8" s="6">
        <v>9730.8649559664827</v>
      </c>
      <c r="AJ8" s="6">
        <v>9800.6818328040463</v>
      </c>
      <c r="AK8" s="6">
        <v>9864.2796744457301</v>
      </c>
      <c r="AL8" s="6">
        <v>9921.0656124847847</v>
      </c>
      <c r="AM8" s="6">
        <v>9975.0171344006521</v>
      </c>
      <c r="AN8" s="6">
        <v>10023.557045044006</v>
      </c>
      <c r="AO8" s="6">
        <v>10070.331713195319</v>
      </c>
      <c r="AP8" s="6">
        <v>10114.818179472066</v>
      </c>
      <c r="AQ8" s="6">
        <v>10161.779461386985</v>
      </c>
      <c r="AR8" s="6">
        <v>10217.803929194019</v>
      </c>
      <c r="AS8" s="6">
        <v>10264.154139768611</v>
      </c>
      <c r="AT8" s="6">
        <v>10294.268738310464</v>
      </c>
      <c r="AU8" s="6">
        <v>10325.913753490884</v>
      </c>
      <c r="AV8" s="6">
        <v>10351.550323308067</v>
      </c>
      <c r="AW8" s="6">
        <v>10366.470229399671</v>
      </c>
      <c r="AX8" s="6">
        <v>10371.440837420145</v>
      </c>
      <c r="AY8" s="6">
        <v>10376.128944750861</v>
      </c>
      <c r="AZ8" s="6">
        <v>10382.097099238581</v>
      </c>
      <c r="BA8" s="6">
        <v>10377.626939277594</v>
      </c>
      <c r="BB8" s="6">
        <v>10370.107080882395</v>
      </c>
      <c r="BC8" s="6">
        <v>10373.752970119727</v>
      </c>
      <c r="BD8" s="6">
        <v>10378.544508574341</v>
      </c>
      <c r="BE8" s="6">
        <v>10385.240615870469</v>
      </c>
      <c r="BF8" s="6">
        <v>10395.64620812453</v>
      </c>
      <c r="BG8" s="6">
        <v>10415.021190743606</v>
      </c>
      <c r="BH8" s="6">
        <v>10435.288091708941</v>
      </c>
      <c r="BI8" s="6">
        <v>10452.761781840722</v>
      </c>
      <c r="BJ8" s="6">
        <v>10473.823555413497</v>
      </c>
      <c r="BK8" s="6">
        <v>10496.247920644664</v>
      </c>
      <c r="BL8" s="6">
        <v>10524.550497686807</v>
      </c>
      <c r="BM8" s="6">
        <v>10557.017177521437</v>
      </c>
      <c r="BN8" s="6">
        <v>10588.044160062409</v>
      </c>
      <c r="BO8" s="6">
        <v>10622.073200586246</v>
      </c>
      <c r="BP8" s="6">
        <v>10652.448191610911</v>
      </c>
      <c r="BQ8" s="6">
        <v>10676.012287162728</v>
      </c>
      <c r="BR8" s="6">
        <v>10698.366363784929</v>
      </c>
      <c r="BS8" s="6">
        <v>10720.173998365448</v>
      </c>
      <c r="BT8" s="6">
        <v>10736.769442973735</v>
      </c>
      <c r="BU8" s="6">
        <v>10751.844442871779</v>
      </c>
      <c r="BV8" s="6">
        <v>10765.75097281333</v>
      </c>
      <c r="BW8" s="6">
        <v>10783.496427509075</v>
      </c>
      <c r="BX8" s="6">
        <v>10795.941176486524</v>
      </c>
      <c r="BY8" s="6">
        <v>10806.06850587967</v>
      </c>
      <c r="BZ8" s="6">
        <v>10814.773790231935</v>
      </c>
      <c r="CA8" s="6">
        <v>10820.751834022467</v>
      </c>
      <c r="CB8" s="6">
        <v>10827.192614279382</v>
      </c>
      <c r="CC8" s="6">
        <v>10831.006897693518</v>
      </c>
      <c r="CD8" s="6">
        <v>10835.679341243662</v>
      </c>
    </row>
    <row r="9" spans="1:83" x14ac:dyDescent="0.25">
      <c r="A9" s="2" t="str">
        <f>"Cohabitants non mariés avec enfant(s)"</f>
        <v>Cohabitants non mariés avec enfant(s)</v>
      </c>
      <c r="B9" s="6">
        <v>4078</v>
      </c>
      <c r="C9" s="6">
        <v>4272</v>
      </c>
      <c r="D9" s="6">
        <v>4553</v>
      </c>
      <c r="E9" s="6">
        <v>4883</v>
      </c>
      <c r="F9" s="6">
        <v>5076</v>
      </c>
      <c r="G9" s="6">
        <v>5245</v>
      </c>
      <c r="H9" s="6">
        <v>5430</v>
      </c>
      <c r="I9" s="6">
        <v>5669</v>
      </c>
      <c r="J9" s="6">
        <v>5862</v>
      </c>
      <c r="K9" s="6">
        <v>6244</v>
      </c>
      <c r="L9" s="6">
        <v>6496</v>
      </c>
      <c r="M9" s="6">
        <v>6781</v>
      </c>
      <c r="N9" s="6">
        <v>6957</v>
      </c>
      <c r="O9" s="6">
        <v>7060</v>
      </c>
      <c r="P9" s="6">
        <v>7436</v>
      </c>
      <c r="Q9" s="6">
        <v>7938</v>
      </c>
      <c r="R9" s="6">
        <v>8551</v>
      </c>
      <c r="S9" s="6">
        <v>9134</v>
      </c>
      <c r="T9" s="6">
        <v>9906</v>
      </c>
      <c r="U9" s="6">
        <v>10524</v>
      </c>
      <c r="V9" s="6">
        <v>11246</v>
      </c>
      <c r="W9" s="6">
        <v>11855</v>
      </c>
      <c r="X9" s="6">
        <v>12546</v>
      </c>
      <c r="Y9" s="6">
        <v>13224</v>
      </c>
      <c r="Z9" s="6">
        <v>13975</v>
      </c>
      <c r="AA9" s="6">
        <v>14770</v>
      </c>
      <c r="AB9" s="6">
        <v>15300</v>
      </c>
      <c r="AC9" s="6">
        <v>15509</v>
      </c>
      <c r="AD9" s="6">
        <v>15624.677959682369</v>
      </c>
      <c r="AE9" s="6">
        <v>15782.537630043185</v>
      </c>
      <c r="AF9" s="6">
        <v>15921.899861720893</v>
      </c>
      <c r="AG9" s="6">
        <v>16065.601038318164</v>
      </c>
      <c r="AH9" s="6">
        <v>16193.261972623655</v>
      </c>
      <c r="AI9" s="6">
        <v>16300.85857166721</v>
      </c>
      <c r="AJ9" s="6">
        <v>16401.505771960245</v>
      </c>
      <c r="AK9" s="6">
        <v>16511.230444788678</v>
      </c>
      <c r="AL9" s="6">
        <v>16617.750300962784</v>
      </c>
      <c r="AM9" s="6">
        <v>16713.214998393032</v>
      </c>
      <c r="AN9" s="6">
        <v>16794.782034118965</v>
      </c>
      <c r="AO9" s="6">
        <v>16881.252278314816</v>
      </c>
      <c r="AP9" s="6">
        <v>16996.835614198684</v>
      </c>
      <c r="AQ9" s="6">
        <v>17093.950938454567</v>
      </c>
      <c r="AR9" s="6">
        <v>17191.694057362845</v>
      </c>
      <c r="AS9" s="6">
        <v>17284.880404751348</v>
      </c>
      <c r="AT9" s="6">
        <v>17388.196757393463</v>
      </c>
      <c r="AU9" s="6">
        <v>17508.323022294655</v>
      </c>
      <c r="AV9" s="6">
        <v>17594.45272790932</v>
      </c>
      <c r="AW9" s="6">
        <v>17686.005581414698</v>
      </c>
      <c r="AX9" s="6">
        <v>17782.591450562148</v>
      </c>
      <c r="AY9" s="6">
        <v>17875.756864532734</v>
      </c>
      <c r="AZ9" s="6">
        <v>17967.798417755919</v>
      </c>
      <c r="BA9" s="6">
        <v>18031.633664643872</v>
      </c>
      <c r="BB9" s="6">
        <v>18099.865715138294</v>
      </c>
      <c r="BC9" s="6">
        <v>18178.665673003241</v>
      </c>
      <c r="BD9" s="6">
        <v>18247.282259757638</v>
      </c>
      <c r="BE9" s="6">
        <v>18310.524290802612</v>
      </c>
      <c r="BF9" s="6">
        <v>18360.221386712343</v>
      </c>
      <c r="BG9" s="6">
        <v>18413.754808937978</v>
      </c>
      <c r="BH9" s="6">
        <v>18477.781890895818</v>
      </c>
      <c r="BI9" s="6">
        <v>18536.778550175448</v>
      </c>
      <c r="BJ9" s="6">
        <v>18586.497409548068</v>
      </c>
      <c r="BK9" s="6">
        <v>18643.925058690824</v>
      </c>
      <c r="BL9" s="6">
        <v>18707.739917116247</v>
      </c>
      <c r="BM9" s="6">
        <v>18783.463627706751</v>
      </c>
      <c r="BN9" s="6">
        <v>18851.934435269108</v>
      </c>
      <c r="BO9" s="6">
        <v>18913.438578541049</v>
      </c>
      <c r="BP9" s="6">
        <v>18986.245822092293</v>
      </c>
      <c r="BQ9" s="6">
        <v>19061.406803501217</v>
      </c>
      <c r="BR9" s="6">
        <v>19144.121060409492</v>
      </c>
      <c r="BS9" s="6">
        <v>19213.659808841432</v>
      </c>
      <c r="BT9" s="6">
        <v>19279.218193637338</v>
      </c>
      <c r="BU9" s="6">
        <v>19355.249326076322</v>
      </c>
      <c r="BV9" s="6">
        <v>19429.329209299442</v>
      </c>
      <c r="BW9" s="6">
        <v>19506.636845371628</v>
      </c>
      <c r="BX9" s="6">
        <v>19576.673109587377</v>
      </c>
      <c r="BY9" s="6">
        <v>19644.846090461342</v>
      </c>
      <c r="BZ9" s="6">
        <v>19722.293014987263</v>
      </c>
      <c r="CA9" s="6">
        <v>19796.687754851951</v>
      </c>
      <c r="CB9" s="6">
        <v>19870.664224351094</v>
      </c>
      <c r="CC9" s="6">
        <v>19935.812892235532</v>
      </c>
      <c r="CD9" s="6">
        <v>19999.392120104108</v>
      </c>
    </row>
    <row r="10" spans="1:83" x14ac:dyDescent="0.25">
      <c r="A10" s="2" t="str">
        <f>"Familles monoparentales"</f>
        <v>Familles monoparentales</v>
      </c>
      <c r="B10" s="6">
        <v>16588</v>
      </c>
      <c r="C10" s="6">
        <v>16996</v>
      </c>
      <c r="D10" s="6">
        <v>17537</v>
      </c>
      <c r="E10" s="6">
        <v>18118</v>
      </c>
      <c r="F10" s="6">
        <v>18609</v>
      </c>
      <c r="G10" s="6">
        <v>19246</v>
      </c>
      <c r="H10" s="6">
        <v>19949</v>
      </c>
      <c r="I10" s="6">
        <v>20603</v>
      </c>
      <c r="J10" s="6">
        <v>21119</v>
      </c>
      <c r="K10" s="6">
        <v>21530</v>
      </c>
      <c r="L10" s="6">
        <v>22267</v>
      </c>
      <c r="M10" s="6">
        <v>23264</v>
      </c>
      <c r="N10" s="6">
        <v>24266</v>
      </c>
      <c r="O10" s="6">
        <v>25473</v>
      </c>
      <c r="P10" s="6">
        <v>26262</v>
      </c>
      <c r="Q10" s="6">
        <v>26813</v>
      </c>
      <c r="R10" s="6">
        <v>27159</v>
      </c>
      <c r="S10" s="6">
        <v>27162</v>
      </c>
      <c r="T10" s="6">
        <v>27206</v>
      </c>
      <c r="U10" s="6">
        <v>27305</v>
      </c>
      <c r="V10" s="6">
        <v>27292</v>
      </c>
      <c r="W10" s="6">
        <v>27379</v>
      </c>
      <c r="X10" s="6">
        <v>27229</v>
      </c>
      <c r="Y10" s="6">
        <v>27168</v>
      </c>
      <c r="Z10" s="6">
        <v>27106</v>
      </c>
      <c r="AA10" s="6">
        <v>26944</v>
      </c>
      <c r="AB10" s="6">
        <v>26868</v>
      </c>
      <c r="AC10" s="6">
        <v>27283</v>
      </c>
      <c r="AD10" s="6">
        <v>27050.700038397699</v>
      </c>
      <c r="AE10" s="6">
        <v>27098.328353217399</v>
      </c>
      <c r="AF10" s="6">
        <v>27148.273191011944</v>
      </c>
      <c r="AG10" s="6">
        <v>27203.770583904716</v>
      </c>
      <c r="AH10" s="6">
        <v>27267.103383187041</v>
      </c>
      <c r="AI10" s="6">
        <v>27316.712568407031</v>
      </c>
      <c r="AJ10" s="6">
        <v>27380.793075578327</v>
      </c>
      <c r="AK10" s="6">
        <v>27451.828130301972</v>
      </c>
      <c r="AL10" s="6">
        <v>27539.177245707055</v>
      </c>
      <c r="AM10" s="6">
        <v>27627.332096460523</v>
      </c>
      <c r="AN10" s="6">
        <v>27708.555747468912</v>
      </c>
      <c r="AO10" s="6">
        <v>27801.1122122589</v>
      </c>
      <c r="AP10" s="6">
        <v>27893.122108444793</v>
      </c>
      <c r="AQ10" s="6">
        <v>27979.100569904444</v>
      </c>
      <c r="AR10" s="6">
        <v>28046.065196383577</v>
      </c>
      <c r="AS10" s="6">
        <v>28107.730399455701</v>
      </c>
      <c r="AT10" s="6">
        <v>28167.936798115697</v>
      </c>
      <c r="AU10" s="6">
        <v>28225.613390544222</v>
      </c>
      <c r="AV10" s="6">
        <v>28268.191077241172</v>
      </c>
      <c r="AW10" s="6">
        <v>28286.25476088201</v>
      </c>
      <c r="AX10" s="6">
        <v>28307.519076865348</v>
      </c>
      <c r="AY10" s="6">
        <v>28346.155124017278</v>
      </c>
      <c r="AZ10" s="6">
        <v>28378.985085135781</v>
      </c>
      <c r="BA10" s="6">
        <v>28408.073977242337</v>
      </c>
      <c r="BB10" s="6">
        <v>28420.27325932934</v>
      </c>
      <c r="BC10" s="6">
        <v>28442.613674647946</v>
      </c>
      <c r="BD10" s="6">
        <v>28466.298544614474</v>
      </c>
      <c r="BE10" s="6">
        <v>28491.216153445894</v>
      </c>
      <c r="BF10" s="6">
        <v>28510.802712250417</v>
      </c>
      <c r="BG10" s="6">
        <v>28525.479649700843</v>
      </c>
      <c r="BH10" s="6">
        <v>28543.353984954549</v>
      </c>
      <c r="BI10" s="6">
        <v>28549.295615368545</v>
      </c>
      <c r="BJ10" s="6">
        <v>28564.514290873565</v>
      </c>
      <c r="BK10" s="6">
        <v>28567.716568158328</v>
      </c>
      <c r="BL10" s="6">
        <v>28568.747450113333</v>
      </c>
      <c r="BM10" s="6">
        <v>28569.486685998741</v>
      </c>
      <c r="BN10" s="6">
        <v>28560.627683271792</v>
      </c>
      <c r="BO10" s="6">
        <v>28550.628310300421</v>
      </c>
      <c r="BP10" s="6">
        <v>28523.759917250278</v>
      </c>
      <c r="BQ10" s="6">
        <v>28500.98925783603</v>
      </c>
      <c r="BR10" s="6">
        <v>28509.374272779529</v>
      </c>
      <c r="BS10" s="6">
        <v>28513.154901044883</v>
      </c>
      <c r="BT10" s="6">
        <v>28517.123340527094</v>
      </c>
      <c r="BU10" s="6">
        <v>28519.661274973027</v>
      </c>
      <c r="BV10" s="6">
        <v>28545.204724648345</v>
      </c>
      <c r="BW10" s="6">
        <v>28581.500668376211</v>
      </c>
      <c r="BX10" s="6">
        <v>28611.244860762079</v>
      </c>
      <c r="BY10" s="6">
        <v>28648.653515011945</v>
      </c>
      <c r="BZ10" s="6">
        <v>28699.210873950677</v>
      </c>
      <c r="CA10" s="6">
        <v>28765.951906353646</v>
      </c>
      <c r="CB10" s="6">
        <v>28842.772087190551</v>
      </c>
      <c r="CC10" s="6">
        <v>28922.813849037968</v>
      </c>
      <c r="CD10" s="6">
        <v>28999.808074475513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2292</v>
      </c>
      <c r="C11" s="8">
        <v>2315</v>
      </c>
      <c r="D11" s="8">
        <v>2323</v>
      </c>
      <c r="E11" s="8">
        <v>2520</v>
      </c>
      <c r="F11" s="8">
        <v>2643</v>
      </c>
      <c r="G11" s="8">
        <v>2799</v>
      </c>
      <c r="H11" s="8">
        <v>2864</v>
      </c>
      <c r="I11" s="8">
        <v>2896</v>
      </c>
      <c r="J11" s="8">
        <v>2948</v>
      </c>
      <c r="K11" s="8">
        <v>2934</v>
      </c>
      <c r="L11" s="8">
        <v>3055</v>
      </c>
      <c r="M11" s="8">
        <v>3071</v>
      </c>
      <c r="N11" s="8">
        <v>3143</v>
      </c>
      <c r="O11" s="8">
        <v>3189</v>
      </c>
      <c r="P11" s="8">
        <v>3246</v>
      </c>
      <c r="Q11" s="8">
        <v>3330</v>
      </c>
      <c r="R11" s="8">
        <v>3474</v>
      </c>
      <c r="S11" s="8">
        <v>3573</v>
      </c>
      <c r="T11" s="8">
        <v>3494</v>
      </c>
      <c r="U11" s="8">
        <v>3406</v>
      </c>
      <c r="V11" s="8">
        <v>3534</v>
      </c>
      <c r="W11" s="8">
        <v>3534</v>
      </c>
      <c r="X11" s="8">
        <v>3705</v>
      </c>
      <c r="Y11" s="8">
        <v>3783</v>
      </c>
      <c r="Z11" s="8">
        <v>3804</v>
      </c>
      <c r="AA11" s="8">
        <v>3836</v>
      </c>
      <c r="AB11" s="8">
        <v>3854</v>
      </c>
      <c r="AC11" s="8">
        <v>3812</v>
      </c>
      <c r="AD11" s="8">
        <v>4029.2233684432304</v>
      </c>
      <c r="AE11" s="8">
        <v>4065.5312677769734</v>
      </c>
      <c r="AF11" s="8">
        <v>4101.9213751027055</v>
      </c>
      <c r="AG11" s="8">
        <v>4136.9475366223569</v>
      </c>
      <c r="AH11" s="8">
        <v>4169.3371461046463</v>
      </c>
      <c r="AI11" s="8">
        <v>4200.1357941455435</v>
      </c>
      <c r="AJ11" s="8">
        <v>4232.4737592625679</v>
      </c>
      <c r="AK11" s="8">
        <v>4266.975240343334</v>
      </c>
      <c r="AL11" s="8">
        <v>4298.6819406591012</v>
      </c>
      <c r="AM11" s="8">
        <v>4330.0787856904044</v>
      </c>
      <c r="AN11" s="8">
        <v>4361.7880260889278</v>
      </c>
      <c r="AO11" s="8">
        <v>4394.6717089330396</v>
      </c>
      <c r="AP11" s="8">
        <v>4425.7294312818422</v>
      </c>
      <c r="AQ11" s="8">
        <v>4453.059635928239</v>
      </c>
      <c r="AR11" s="8">
        <v>4480.5539473508261</v>
      </c>
      <c r="AS11" s="8">
        <v>4508.4263211719172</v>
      </c>
      <c r="AT11" s="8">
        <v>4534.8713392918844</v>
      </c>
      <c r="AU11" s="8">
        <v>4558.0606029871942</v>
      </c>
      <c r="AV11" s="8">
        <v>4581.0848401473431</v>
      </c>
      <c r="AW11" s="8">
        <v>4601.4886228158839</v>
      </c>
      <c r="AX11" s="8">
        <v>4620.3267578216773</v>
      </c>
      <c r="AY11" s="8">
        <v>4636.4652738219966</v>
      </c>
      <c r="AZ11" s="8">
        <v>4650.131375332131</v>
      </c>
      <c r="BA11" s="8">
        <v>4664.141712891882</v>
      </c>
      <c r="BB11" s="8">
        <v>4677.2601524208585</v>
      </c>
      <c r="BC11" s="8">
        <v>4691.7981098228493</v>
      </c>
      <c r="BD11" s="8">
        <v>4706.5648018580396</v>
      </c>
      <c r="BE11" s="8">
        <v>4721.4886585486838</v>
      </c>
      <c r="BF11" s="8">
        <v>4736.5426563018755</v>
      </c>
      <c r="BG11" s="8">
        <v>4750.8168406931973</v>
      </c>
      <c r="BH11" s="8">
        <v>4764.992353241928</v>
      </c>
      <c r="BI11" s="8">
        <v>4780.8543774904365</v>
      </c>
      <c r="BJ11" s="8">
        <v>4796.8132527067828</v>
      </c>
      <c r="BK11" s="8">
        <v>4813.5844085861772</v>
      </c>
      <c r="BL11" s="8">
        <v>4831.0340628319327</v>
      </c>
      <c r="BM11" s="8">
        <v>4848.8333146356053</v>
      </c>
      <c r="BN11" s="8">
        <v>4865.5588887290678</v>
      </c>
      <c r="BO11" s="8">
        <v>4881.2353871325158</v>
      </c>
      <c r="BP11" s="8">
        <v>4895.8869844222909</v>
      </c>
      <c r="BQ11" s="8">
        <v>4909.1062280924689</v>
      </c>
      <c r="BR11" s="8">
        <v>4922.0575090177572</v>
      </c>
      <c r="BS11" s="8">
        <v>4935.1006476975945</v>
      </c>
      <c r="BT11" s="8">
        <v>4948.2880488855608</v>
      </c>
      <c r="BU11" s="8">
        <v>4961.5331593478877</v>
      </c>
      <c r="BV11" s="8">
        <v>4974.580704353416</v>
      </c>
      <c r="BW11" s="8">
        <v>4986.3463136642613</v>
      </c>
      <c r="BX11" s="8">
        <v>4996.9883853115662</v>
      </c>
      <c r="BY11" s="8">
        <v>5007.0735460337355</v>
      </c>
      <c r="BZ11" s="8">
        <v>5018.6541107478179</v>
      </c>
      <c r="CA11" s="8">
        <v>5029.85440934281</v>
      </c>
      <c r="CB11" s="8">
        <v>5041.589938930043</v>
      </c>
      <c r="CC11" s="8">
        <v>5053.8359234210111</v>
      </c>
      <c r="CD11" s="8">
        <v>5066.861209889641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49BF-AC21-4524-93A5-CBC6B3F8C75E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30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31705</v>
      </c>
      <c r="C5" s="6">
        <v>31940</v>
      </c>
      <c r="D5" s="6">
        <v>31904</v>
      </c>
      <c r="E5" s="6">
        <v>32159</v>
      </c>
      <c r="F5" s="6">
        <v>32457</v>
      </c>
      <c r="G5" s="6">
        <v>32614</v>
      </c>
      <c r="H5" s="6">
        <v>32824</v>
      </c>
      <c r="I5" s="6">
        <v>33540</v>
      </c>
      <c r="J5" s="6">
        <v>34071</v>
      </c>
      <c r="K5" s="6">
        <v>34918</v>
      </c>
      <c r="L5" s="6">
        <v>35953</v>
      </c>
      <c r="M5" s="6">
        <v>36746</v>
      </c>
      <c r="N5" s="6">
        <v>37735</v>
      </c>
      <c r="O5" s="6">
        <v>38459</v>
      </c>
      <c r="P5" s="6">
        <v>39391</v>
      </c>
      <c r="Q5" s="6">
        <v>40197</v>
      </c>
      <c r="R5" s="6">
        <v>40724</v>
      </c>
      <c r="S5" s="6">
        <v>41358</v>
      </c>
      <c r="T5" s="6">
        <v>41619</v>
      </c>
      <c r="U5" s="6">
        <v>42080</v>
      </c>
      <c r="V5" s="6">
        <v>42044</v>
      </c>
      <c r="W5" s="6">
        <v>42497</v>
      </c>
      <c r="X5" s="6">
        <v>42878</v>
      </c>
      <c r="Y5" s="6">
        <v>43262</v>
      </c>
      <c r="Z5" s="6">
        <v>42983</v>
      </c>
      <c r="AA5" s="6">
        <v>42752</v>
      </c>
      <c r="AB5" s="6">
        <v>43492</v>
      </c>
      <c r="AC5" s="6">
        <v>44952</v>
      </c>
      <c r="AD5" s="6">
        <v>44696.773160771612</v>
      </c>
      <c r="AE5" s="6">
        <v>45295.042014847451</v>
      </c>
      <c r="AF5" s="6">
        <v>45852.95206661275</v>
      </c>
      <c r="AG5" s="6">
        <v>46417.349917498519</v>
      </c>
      <c r="AH5" s="6">
        <v>46942.588673007209</v>
      </c>
      <c r="AI5" s="6">
        <v>47496.797339793746</v>
      </c>
      <c r="AJ5" s="6">
        <v>48092.710656922121</v>
      </c>
      <c r="AK5" s="6">
        <v>48678.781972571029</v>
      </c>
      <c r="AL5" s="6">
        <v>49349.054807478773</v>
      </c>
      <c r="AM5" s="6">
        <v>50000.791948188897</v>
      </c>
      <c r="AN5" s="6">
        <v>50657.746295077188</v>
      </c>
      <c r="AO5" s="6">
        <v>51291.883028449272</v>
      </c>
      <c r="AP5" s="6">
        <v>51890.368763921259</v>
      </c>
      <c r="AQ5" s="6">
        <v>52568.988261036386</v>
      </c>
      <c r="AR5" s="6">
        <v>53217.332591075945</v>
      </c>
      <c r="AS5" s="6">
        <v>53835.301581548381</v>
      </c>
      <c r="AT5" s="6">
        <v>54431.29520119357</v>
      </c>
      <c r="AU5" s="6">
        <v>54989.232301228498</v>
      </c>
      <c r="AV5" s="6">
        <v>55549.138560563515</v>
      </c>
      <c r="AW5" s="6">
        <v>56050.111745109949</v>
      </c>
      <c r="AX5" s="6">
        <v>56502.329007386274</v>
      </c>
      <c r="AY5" s="6">
        <v>56936.044997099416</v>
      </c>
      <c r="AZ5" s="6">
        <v>57351.262500322409</v>
      </c>
      <c r="BA5" s="6">
        <v>57774.986564448962</v>
      </c>
      <c r="BB5" s="6">
        <v>58126.489519433606</v>
      </c>
      <c r="BC5" s="6">
        <v>58478.233547056545</v>
      </c>
      <c r="BD5" s="6">
        <v>58875.780653643073</v>
      </c>
      <c r="BE5" s="6">
        <v>59265.841917602069</v>
      </c>
      <c r="BF5" s="6">
        <v>59642.643191668394</v>
      </c>
      <c r="BG5" s="6">
        <v>59946.333836946986</v>
      </c>
      <c r="BH5" s="6">
        <v>60286.409836827283</v>
      </c>
      <c r="BI5" s="6">
        <v>60622.617680103358</v>
      </c>
      <c r="BJ5" s="6">
        <v>60960.338382823655</v>
      </c>
      <c r="BK5" s="6">
        <v>61326.766160387837</v>
      </c>
      <c r="BL5" s="6">
        <v>61714.326630230171</v>
      </c>
      <c r="BM5" s="6">
        <v>62176.230743457447</v>
      </c>
      <c r="BN5" s="6">
        <v>62564.580157725402</v>
      </c>
      <c r="BO5" s="6">
        <v>62949.194556362898</v>
      </c>
      <c r="BP5" s="6">
        <v>63297.313475318355</v>
      </c>
      <c r="BQ5" s="6">
        <v>63699.673670900214</v>
      </c>
      <c r="BR5" s="6">
        <v>64080.232486910027</v>
      </c>
      <c r="BS5" s="6">
        <v>64428.330171014459</v>
      </c>
      <c r="BT5" s="6">
        <v>64762.178705556798</v>
      </c>
      <c r="BU5" s="6">
        <v>65097.739674815966</v>
      </c>
      <c r="BV5" s="6">
        <v>65409.297790838158</v>
      </c>
      <c r="BW5" s="6">
        <v>65706.764275869093</v>
      </c>
      <c r="BX5" s="6">
        <v>66005.111645112614</v>
      </c>
      <c r="BY5" s="6">
        <v>66295.315766223299</v>
      </c>
      <c r="BZ5" s="6">
        <v>66626.042331285746</v>
      </c>
      <c r="CA5" s="6">
        <v>66965.657356570096</v>
      </c>
      <c r="CB5" s="6">
        <v>67242.116083875299</v>
      </c>
      <c r="CC5" s="6">
        <v>67590.015317798272</v>
      </c>
      <c r="CD5" s="6">
        <v>67932.869598257748</v>
      </c>
    </row>
    <row r="6" spans="1:83" x14ac:dyDescent="0.25">
      <c r="A6" s="2" t="str">
        <f>"Mariés sans enfant"</f>
        <v>Mariés sans enfant</v>
      </c>
      <c r="B6" s="6">
        <v>21138</v>
      </c>
      <c r="C6" s="6">
        <v>21044</v>
      </c>
      <c r="D6" s="6">
        <v>20896</v>
      </c>
      <c r="E6" s="6">
        <v>20599</v>
      </c>
      <c r="F6" s="6">
        <v>20512</v>
      </c>
      <c r="G6" s="6">
        <v>20296</v>
      </c>
      <c r="H6" s="6">
        <v>20180</v>
      </c>
      <c r="I6" s="6">
        <v>20016</v>
      </c>
      <c r="J6" s="6">
        <v>19870</v>
      </c>
      <c r="K6" s="6">
        <v>19782</v>
      </c>
      <c r="L6" s="6">
        <v>19649</v>
      </c>
      <c r="M6" s="6">
        <v>19548</v>
      </c>
      <c r="N6" s="6">
        <v>19390</v>
      </c>
      <c r="O6" s="6">
        <v>19221</v>
      </c>
      <c r="P6" s="6">
        <v>19002</v>
      </c>
      <c r="Q6" s="6">
        <v>18875</v>
      </c>
      <c r="R6" s="6">
        <v>18752</v>
      </c>
      <c r="S6" s="6">
        <v>18696</v>
      </c>
      <c r="T6" s="6">
        <v>18601</v>
      </c>
      <c r="U6" s="6">
        <v>18514</v>
      </c>
      <c r="V6" s="6">
        <v>18555</v>
      </c>
      <c r="W6" s="6">
        <v>18387</v>
      </c>
      <c r="X6" s="6">
        <v>18253</v>
      </c>
      <c r="Y6" s="6">
        <v>17934</v>
      </c>
      <c r="Z6" s="6">
        <v>17830</v>
      </c>
      <c r="AA6" s="6">
        <v>17578</v>
      </c>
      <c r="AB6" s="6">
        <v>17391</v>
      </c>
      <c r="AC6" s="6">
        <v>17204</v>
      </c>
      <c r="AD6" s="6">
        <v>17384.308235750788</v>
      </c>
      <c r="AE6" s="6">
        <v>17415.877610016072</v>
      </c>
      <c r="AF6" s="6">
        <v>17438.639946313917</v>
      </c>
      <c r="AG6" s="6">
        <v>17453.877885290727</v>
      </c>
      <c r="AH6" s="6">
        <v>17474.716816216547</v>
      </c>
      <c r="AI6" s="6">
        <v>17479.048519253316</v>
      </c>
      <c r="AJ6" s="6">
        <v>17484.051133305966</v>
      </c>
      <c r="AK6" s="6">
        <v>17494.700105697186</v>
      </c>
      <c r="AL6" s="6">
        <v>17463.529865343684</v>
      </c>
      <c r="AM6" s="6">
        <v>17438.849258569167</v>
      </c>
      <c r="AN6" s="6">
        <v>17379.508710278031</v>
      </c>
      <c r="AO6" s="6">
        <v>17334.120112187065</v>
      </c>
      <c r="AP6" s="6">
        <v>17298.31950997555</v>
      </c>
      <c r="AQ6" s="6">
        <v>17232.407797210712</v>
      </c>
      <c r="AR6" s="6">
        <v>17163.900181528184</v>
      </c>
      <c r="AS6" s="6">
        <v>17062.592861402656</v>
      </c>
      <c r="AT6" s="6">
        <v>16970.429357238936</v>
      </c>
      <c r="AU6" s="6">
        <v>16886.602107972762</v>
      </c>
      <c r="AV6" s="6">
        <v>16797.912700825917</v>
      </c>
      <c r="AW6" s="6">
        <v>16705.937194181704</v>
      </c>
      <c r="AX6" s="6">
        <v>16583.490802656204</v>
      </c>
      <c r="AY6" s="6">
        <v>16479.798485455831</v>
      </c>
      <c r="AZ6" s="6">
        <v>16402.249030123494</v>
      </c>
      <c r="BA6" s="6">
        <v>16330.397750630273</v>
      </c>
      <c r="BB6" s="6">
        <v>16235.613638649182</v>
      </c>
      <c r="BC6" s="6">
        <v>16114.925138940243</v>
      </c>
      <c r="BD6" s="6">
        <v>16005.360432760657</v>
      </c>
      <c r="BE6" s="6">
        <v>15915.564229163021</v>
      </c>
      <c r="BF6" s="6">
        <v>15850.79586397244</v>
      </c>
      <c r="BG6" s="6">
        <v>15773.711809531596</v>
      </c>
      <c r="BH6" s="6">
        <v>15673.58365771687</v>
      </c>
      <c r="BI6" s="6">
        <v>15598.624684803663</v>
      </c>
      <c r="BJ6" s="6">
        <v>15538.722729425561</v>
      </c>
      <c r="BK6" s="6">
        <v>15489.133065314942</v>
      </c>
      <c r="BL6" s="6">
        <v>15407.537056994086</v>
      </c>
      <c r="BM6" s="6">
        <v>15331.267766911042</v>
      </c>
      <c r="BN6" s="6">
        <v>15276.407402190634</v>
      </c>
      <c r="BO6" s="6">
        <v>15217.913833827419</v>
      </c>
      <c r="BP6" s="6">
        <v>15191.385701443953</v>
      </c>
      <c r="BQ6" s="6">
        <v>15142.388092588793</v>
      </c>
      <c r="BR6" s="6">
        <v>15093.054338759499</v>
      </c>
      <c r="BS6" s="6">
        <v>15046.364008767001</v>
      </c>
      <c r="BT6" s="6">
        <v>15008.483641077151</v>
      </c>
      <c r="BU6" s="6">
        <v>14960.917902963562</v>
      </c>
      <c r="BV6" s="6">
        <v>14916.293278652705</v>
      </c>
      <c r="BW6" s="6">
        <v>14901.601342149712</v>
      </c>
      <c r="BX6" s="6">
        <v>14875.883224766327</v>
      </c>
      <c r="BY6" s="6">
        <v>14850.658026075562</v>
      </c>
      <c r="BZ6" s="6">
        <v>14819.908429060564</v>
      </c>
      <c r="CA6" s="6">
        <v>14809.810590961839</v>
      </c>
      <c r="CB6" s="6">
        <v>14813.685117407418</v>
      </c>
      <c r="CC6" s="6">
        <v>14785.524124585394</v>
      </c>
      <c r="CD6" s="6">
        <v>14749.29848779896</v>
      </c>
    </row>
    <row r="7" spans="1:83" x14ac:dyDescent="0.25">
      <c r="A7" s="2" t="str">
        <f>"Mariés avec enfant(s)"</f>
        <v>Mariés avec enfant(s)</v>
      </c>
      <c r="B7" s="6">
        <v>33575</v>
      </c>
      <c r="C7" s="6">
        <v>33198</v>
      </c>
      <c r="D7" s="6">
        <v>32834</v>
      </c>
      <c r="E7" s="6">
        <v>32347</v>
      </c>
      <c r="F7" s="6">
        <v>31716</v>
      </c>
      <c r="G7" s="6">
        <v>30995</v>
      </c>
      <c r="H7" s="6">
        <v>30271</v>
      </c>
      <c r="I7" s="6">
        <v>29538</v>
      </c>
      <c r="J7" s="6">
        <v>28782</v>
      </c>
      <c r="K7" s="6">
        <v>27968</v>
      </c>
      <c r="L7" s="6">
        <v>27216</v>
      </c>
      <c r="M7" s="6">
        <v>26331</v>
      </c>
      <c r="N7" s="6">
        <v>25387</v>
      </c>
      <c r="O7" s="6">
        <v>24571</v>
      </c>
      <c r="P7" s="6">
        <v>23785</v>
      </c>
      <c r="Q7" s="6">
        <v>23168</v>
      </c>
      <c r="R7" s="6">
        <v>22556</v>
      </c>
      <c r="S7" s="6">
        <v>22037</v>
      </c>
      <c r="T7" s="6">
        <v>21515</v>
      </c>
      <c r="U7" s="6">
        <v>21131</v>
      </c>
      <c r="V7" s="6">
        <v>20831</v>
      </c>
      <c r="W7" s="6">
        <v>20536</v>
      </c>
      <c r="X7" s="6">
        <v>20365</v>
      </c>
      <c r="Y7" s="6">
        <v>20074</v>
      </c>
      <c r="Z7" s="6">
        <v>19760</v>
      </c>
      <c r="AA7" s="6">
        <v>19487</v>
      </c>
      <c r="AB7" s="6">
        <v>19066</v>
      </c>
      <c r="AC7" s="6">
        <v>18761</v>
      </c>
      <c r="AD7" s="6">
        <v>18622.971341272219</v>
      </c>
      <c r="AE7" s="6">
        <v>18402.939877268174</v>
      </c>
      <c r="AF7" s="6">
        <v>18229.895932020445</v>
      </c>
      <c r="AG7" s="6">
        <v>18070.647760845786</v>
      </c>
      <c r="AH7" s="6">
        <v>17903.390225877694</v>
      </c>
      <c r="AI7" s="6">
        <v>17749.368529308413</v>
      </c>
      <c r="AJ7" s="6">
        <v>17565.886090091604</v>
      </c>
      <c r="AK7" s="6">
        <v>17389.856428522318</v>
      </c>
      <c r="AL7" s="6">
        <v>17224.462120428667</v>
      </c>
      <c r="AM7" s="6">
        <v>17047.42875037418</v>
      </c>
      <c r="AN7" s="6">
        <v>16873.298260000862</v>
      </c>
      <c r="AO7" s="6">
        <v>16708.697280417618</v>
      </c>
      <c r="AP7" s="6">
        <v>16558.82590994623</v>
      </c>
      <c r="AQ7" s="6">
        <v>16420.699200942854</v>
      </c>
      <c r="AR7" s="6">
        <v>16274.484971674143</v>
      </c>
      <c r="AS7" s="6">
        <v>16137.367919837101</v>
      </c>
      <c r="AT7" s="6">
        <v>16004.979901619601</v>
      </c>
      <c r="AU7" s="6">
        <v>15870.066808419357</v>
      </c>
      <c r="AV7" s="6">
        <v>15742.754862231026</v>
      </c>
      <c r="AW7" s="6">
        <v>15630.236665073993</v>
      </c>
      <c r="AX7" s="6">
        <v>15533.070719265485</v>
      </c>
      <c r="AY7" s="6">
        <v>15437.010956588356</v>
      </c>
      <c r="AZ7" s="6">
        <v>15335.678791616607</v>
      </c>
      <c r="BA7" s="6">
        <v>15234.20061710164</v>
      </c>
      <c r="BB7" s="6">
        <v>15148.439275924859</v>
      </c>
      <c r="BC7" s="6">
        <v>15079.456413284553</v>
      </c>
      <c r="BD7" s="6">
        <v>14976.637894378109</v>
      </c>
      <c r="BE7" s="6">
        <v>14855.705694048516</v>
      </c>
      <c r="BF7" s="6">
        <v>14737.414321100998</v>
      </c>
      <c r="BG7" s="6">
        <v>14648.596939371528</v>
      </c>
      <c r="BH7" s="6">
        <v>14562.034273306155</v>
      </c>
      <c r="BI7" s="6">
        <v>14462.45647791525</v>
      </c>
      <c r="BJ7" s="6">
        <v>14371.204244006216</v>
      </c>
      <c r="BK7" s="6">
        <v>14257.527587008193</v>
      </c>
      <c r="BL7" s="6">
        <v>14152.548119341012</v>
      </c>
      <c r="BM7" s="6">
        <v>14016.957192318754</v>
      </c>
      <c r="BN7" s="6">
        <v>13901.310287211509</v>
      </c>
      <c r="BO7" s="6">
        <v>13788.634793683636</v>
      </c>
      <c r="BP7" s="6">
        <v>13686.997705071684</v>
      </c>
      <c r="BQ7" s="6">
        <v>13591.019258397362</v>
      </c>
      <c r="BR7" s="6">
        <v>13510.368039575864</v>
      </c>
      <c r="BS7" s="6">
        <v>13447.844240560928</v>
      </c>
      <c r="BT7" s="6">
        <v>13389.688474792092</v>
      </c>
      <c r="BU7" s="6">
        <v>13341.14655812996</v>
      </c>
      <c r="BV7" s="6">
        <v>13306.431963000547</v>
      </c>
      <c r="BW7" s="6">
        <v>13258.137072434118</v>
      </c>
      <c r="BX7" s="6">
        <v>13207.798609877405</v>
      </c>
      <c r="BY7" s="6">
        <v>13153.594620646441</v>
      </c>
      <c r="BZ7" s="6">
        <v>13085.555897034006</v>
      </c>
      <c r="CA7" s="6">
        <v>13011.704083250872</v>
      </c>
      <c r="CB7" s="6">
        <v>12958.761877054199</v>
      </c>
      <c r="CC7" s="6">
        <v>12900.062958441942</v>
      </c>
      <c r="CD7" s="6">
        <v>12844.78610721627</v>
      </c>
    </row>
    <row r="8" spans="1:83" x14ac:dyDescent="0.25">
      <c r="A8" s="2" t="str">
        <f>"Cohabitants non mariés sans enfant"</f>
        <v>Cohabitants non mariés sans enfant</v>
      </c>
      <c r="B8" s="6">
        <v>2011</v>
      </c>
      <c r="C8" s="6">
        <v>2101</v>
      </c>
      <c r="D8" s="6">
        <v>2219</v>
      </c>
      <c r="E8" s="6">
        <v>2449</v>
      </c>
      <c r="F8" s="6">
        <v>2701</v>
      </c>
      <c r="G8" s="6">
        <v>2955</v>
      </c>
      <c r="H8" s="6">
        <v>3184</v>
      </c>
      <c r="I8" s="6">
        <v>3339</v>
      </c>
      <c r="J8" s="6">
        <v>3405</v>
      </c>
      <c r="K8" s="6">
        <v>3567</v>
      </c>
      <c r="L8" s="6">
        <v>3616</v>
      </c>
      <c r="M8" s="6">
        <v>3802</v>
      </c>
      <c r="N8" s="6">
        <v>3881</v>
      </c>
      <c r="O8" s="6">
        <v>3958</v>
      </c>
      <c r="P8" s="6">
        <v>4081</v>
      </c>
      <c r="Q8" s="6">
        <v>4198</v>
      </c>
      <c r="R8" s="6">
        <v>4256</v>
      </c>
      <c r="S8" s="6">
        <v>4384</v>
      </c>
      <c r="T8" s="6">
        <v>4552</v>
      </c>
      <c r="U8" s="6">
        <v>4779</v>
      </c>
      <c r="V8" s="6">
        <v>5069</v>
      </c>
      <c r="W8" s="6">
        <v>5248</v>
      </c>
      <c r="X8" s="6">
        <v>5308</v>
      </c>
      <c r="Y8" s="6">
        <v>5568</v>
      </c>
      <c r="Z8" s="6">
        <v>5750</v>
      </c>
      <c r="AA8" s="6">
        <v>5982</v>
      </c>
      <c r="AB8" s="6">
        <v>6237</v>
      </c>
      <c r="AC8" s="6">
        <v>6067</v>
      </c>
      <c r="AD8" s="6">
        <v>6368.7283722916782</v>
      </c>
      <c r="AE8" s="6">
        <v>6424.0851557810502</v>
      </c>
      <c r="AF8" s="6">
        <v>6484.8181661408762</v>
      </c>
      <c r="AG8" s="6">
        <v>6530.4350436246996</v>
      </c>
      <c r="AH8" s="6">
        <v>6579.7357085439498</v>
      </c>
      <c r="AI8" s="6">
        <v>6626.7558956190569</v>
      </c>
      <c r="AJ8" s="6">
        <v>6670.5108592802735</v>
      </c>
      <c r="AK8" s="6">
        <v>6714.6923156070825</v>
      </c>
      <c r="AL8" s="6">
        <v>6749.2531660923141</v>
      </c>
      <c r="AM8" s="6">
        <v>6798.4910949241203</v>
      </c>
      <c r="AN8" s="6">
        <v>6841.6588008501813</v>
      </c>
      <c r="AO8" s="6">
        <v>6884.3842591091343</v>
      </c>
      <c r="AP8" s="6">
        <v>6911.5771170653989</v>
      </c>
      <c r="AQ8" s="6">
        <v>6945.9817976595077</v>
      </c>
      <c r="AR8" s="6">
        <v>6987.9491982692207</v>
      </c>
      <c r="AS8" s="6">
        <v>7018.3143754523207</v>
      </c>
      <c r="AT8" s="6">
        <v>7049.431406441905</v>
      </c>
      <c r="AU8" s="6">
        <v>7072.6480206639681</v>
      </c>
      <c r="AV8" s="6">
        <v>7092.5274083531549</v>
      </c>
      <c r="AW8" s="6">
        <v>7107.2688607600612</v>
      </c>
      <c r="AX8" s="6">
        <v>7120.7994697581144</v>
      </c>
      <c r="AY8" s="6">
        <v>7130.3437879181929</v>
      </c>
      <c r="AZ8" s="6">
        <v>7134.4044048949709</v>
      </c>
      <c r="BA8" s="6">
        <v>7138.6280598623043</v>
      </c>
      <c r="BB8" s="6">
        <v>7149.0457868134708</v>
      </c>
      <c r="BC8" s="6">
        <v>7157.9993622590919</v>
      </c>
      <c r="BD8" s="6">
        <v>7170.6424299584505</v>
      </c>
      <c r="BE8" s="6">
        <v>7194.2416886000556</v>
      </c>
      <c r="BF8" s="6">
        <v>7216.8852458227266</v>
      </c>
      <c r="BG8" s="6">
        <v>7237.207755848046</v>
      </c>
      <c r="BH8" s="6">
        <v>7261.6350055918583</v>
      </c>
      <c r="BI8" s="6">
        <v>7285.2873032757034</v>
      </c>
      <c r="BJ8" s="6">
        <v>7313.0499322415599</v>
      </c>
      <c r="BK8" s="6">
        <v>7341.6584938545611</v>
      </c>
      <c r="BL8" s="6">
        <v>7370.9810427527955</v>
      </c>
      <c r="BM8" s="6">
        <v>7403.794799841291</v>
      </c>
      <c r="BN8" s="6">
        <v>7437.0188635485083</v>
      </c>
      <c r="BO8" s="6">
        <v>7474.3138978558309</v>
      </c>
      <c r="BP8" s="6">
        <v>7507.6162179437033</v>
      </c>
      <c r="BQ8" s="6">
        <v>7538.0638217633004</v>
      </c>
      <c r="BR8" s="6">
        <v>7567.5674112005909</v>
      </c>
      <c r="BS8" s="6">
        <v>7591.9368982025417</v>
      </c>
      <c r="BT8" s="6">
        <v>7609.4981620372191</v>
      </c>
      <c r="BU8" s="6">
        <v>7626.3066352426667</v>
      </c>
      <c r="BV8" s="6">
        <v>7649.0705789003659</v>
      </c>
      <c r="BW8" s="6">
        <v>7670.6935839490097</v>
      </c>
      <c r="BX8" s="6">
        <v>7689.1453738365053</v>
      </c>
      <c r="BY8" s="6">
        <v>7703.0395051894147</v>
      </c>
      <c r="BZ8" s="6">
        <v>7715.4458909233026</v>
      </c>
      <c r="CA8" s="6">
        <v>7729.9017398664619</v>
      </c>
      <c r="CB8" s="6">
        <v>7744.7702467098343</v>
      </c>
      <c r="CC8" s="6">
        <v>7758.1092741713146</v>
      </c>
      <c r="CD8" s="6">
        <v>7768.6365342863337</v>
      </c>
    </row>
    <row r="9" spans="1:83" x14ac:dyDescent="0.25">
      <c r="A9" s="2" t="str">
        <f>"Cohabitants non mariés avec enfant(s)"</f>
        <v>Cohabitants non mariés avec enfant(s)</v>
      </c>
      <c r="B9" s="6">
        <v>1922</v>
      </c>
      <c r="C9" s="6">
        <v>2097</v>
      </c>
      <c r="D9" s="6">
        <v>2283</v>
      </c>
      <c r="E9" s="6">
        <v>2470</v>
      </c>
      <c r="F9" s="6">
        <v>2723</v>
      </c>
      <c r="G9" s="6">
        <v>2960</v>
      </c>
      <c r="H9" s="6">
        <v>3115</v>
      </c>
      <c r="I9" s="6">
        <v>3339</v>
      </c>
      <c r="J9" s="6">
        <v>3599</v>
      </c>
      <c r="K9" s="6">
        <v>3808</v>
      </c>
      <c r="L9" s="6">
        <v>3944</v>
      </c>
      <c r="M9" s="6">
        <v>4171</v>
      </c>
      <c r="N9" s="6">
        <v>4387</v>
      </c>
      <c r="O9" s="6">
        <v>4636</v>
      </c>
      <c r="P9" s="6">
        <v>4937</v>
      </c>
      <c r="Q9" s="6">
        <v>5156</v>
      </c>
      <c r="R9" s="6">
        <v>5493</v>
      </c>
      <c r="S9" s="6">
        <v>5931</v>
      </c>
      <c r="T9" s="6">
        <v>6399</v>
      </c>
      <c r="U9" s="6">
        <v>6849</v>
      </c>
      <c r="V9" s="6">
        <v>7431</v>
      </c>
      <c r="W9" s="6">
        <v>7892</v>
      </c>
      <c r="X9" s="6">
        <v>8363</v>
      </c>
      <c r="Y9" s="6">
        <v>8851</v>
      </c>
      <c r="Z9" s="6">
        <v>9308</v>
      </c>
      <c r="AA9" s="6">
        <v>9802</v>
      </c>
      <c r="AB9" s="6">
        <v>10137</v>
      </c>
      <c r="AC9" s="6">
        <v>10179</v>
      </c>
      <c r="AD9" s="6">
        <v>10350.906286451496</v>
      </c>
      <c r="AE9" s="6">
        <v>10471.038593268106</v>
      </c>
      <c r="AF9" s="6">
        <v>10587.144810707223</v>
      </c>
      <c r="AG9" s="6">
        <v>10705.95973049416</v>
      </c>
      <c r="AH9" s="6">
        <v>10801.349048803328</v>
      </c>
      <c r="AI9" s="6">
        <v>10896.728919976118</v>
      </c>
      <c r="AJ9" s="6">
        <v>10975.77944440682</v>
      </c>
      <c r="AK9" s="6">
        <v>11048.290401719925</v>
      </c>
      <c r="AL9" s="6">
        <v>11113.014663846618</v>
      </c>
      <c r="AM9" s="6">
        <v>11188.195851839191</v>
      </c>
      <c r="AN9" s="6">
        <v>11269.786830457957</v>
      </c>
      <c r="AO9" s="6">
        <v>11341.712925466212</v>
      </c>
      <c r="AP9" s="6">
        <v>11410.582927486887</v>
      </c>
      <c r="AQ9" s="6">
        <v>11472.987024472846</v>
      </c>
      <c r="AR9" s="6">
        <v>11559.878933201762</v>
      </c>
      <c r="AS9" s="6">
        <v>11651.647609978896</v>
      </c>
      <c r="AT9" s="6">
        <v>11734.84003132195</v>
      </c>
      <c r="AU9" s="6">
        <v>11797.764370553494</v>
      </c>
      <c r="AV9" s="6">
        <v>11860.924499945535</v>
      </c>
      <c r="AW9" s="6">
        <v>11947.314635545848</v>
      </c>
      <c r="AX9" s="6">
        <v>12033.328099277318</v>
      </c>
      <c r="AY9" s="6">
        <v>12103.767783181971</v>
      </c>
      <c r="AZ9" s="6">
        <v>12154.393010190959</v>
      </c>
      <c r="BA9" s="6">
        <v>12197.331419339516</v>
      </c>
      <c r="BB9" s="6">
        <v>12260.387641139396</v>
      </c>
      <c r="BC9" s="6">
        <v>12325.808287655789</v>
      </c>
      <c r="BD9" s="6">
        <v>12379.633258978965</v>
      </c>
      <c r="BE9" s="6">
        <v>12425.378381955737</v>
      </c>
      <c r="BF9" s="6">
        <v>12464.19804255105</v>
      </c>
      <c r="BG9" s="6">
        <v>12518.391771875151</v>
      </c>
      <c r="BH9" s="6">
        <v>12572.302628657377</v>
      </c>
      <c r="BI9" s="6">
        <v>12628.248951759295</v>
      </c>
      <c r="BJ9" s="6">
        <v>12683.727737231202</v>
      </c>
      <c r="BK9" s="6">
        <v>12737.861463952428</v>
      </c>
      <c r="BL9" s="6">
        <v>12800.006345552853</v>
      </c>
      <c r="BM9" s="6">
        <v>12861.177793456802</v>
      </c>
      <c r="BN9" s="6">
        <v>12924.665573587889</v>
      </c>
      <c r="BO9" s="6">
        <v>13002.096068768773</v>
      </c>
      <c r="BP9" s="6">
        <v>13070.889361027475</v>
      </c>
      <c r="BQ9" s="6">
        <v>13137.336578915325</v>
      </c>
      <c r="BR9" s="6">
        <v>13207.793159754608</v>
      </c>
      <c r="BS9" s="6">
        <v>13279.494890397</v>
      </c>
      <c r="BT9" s="6">
        <v>13356.689095584168</v>
      </c>
      <c r="BU9" s="6">
        <v>13430.324460745818</v>
      </c>
      <c r="BV9" s="6">
        <v>13502.912418984863</v>
      </c>
      <c r="BW9" s="6">
        <v>13568.311003232084</v>
      </c>
      <c r="BX9" s="6">
        <v>13634.71937328009</v>
      </c>
      <c r="BY9" s="6">
        <v>13704.638981122254</v>
      </c>
      <c r="BZ9" s="6">
        <v>13770.099085780221</v>
      </c>
      <c r="CA9" s="6">
        <v>13830.581151729984</v>
      </c>
      <c r="CB9" s="6">
        <v>13890.370822096418</v>
      </c>
      <c r="CC9" s="6">
        <v>13948.460623144543</v>
      </c>
      <c r="CD9" s="6">
        <v>14003.788385166354</v>
      </c>
    </row>
    <row r="10" spans="1:83" x14ac:dyDescent="0.25">
      <c r="A10" s="2" t="str">
        <f>"Familles monoparentales"</f>
        <v>Familles monoparentales</v>
      </c>
      <c r="B10" s="6">
        <v>11533</v>
      </c>
      <c r="C10" s="6">
        <v>11781</v>
      </c>
      <c r="D10" s="6">
        <v>12103</v>
      </c>
      <c r="E10" s="6">
        <v>12376</v>
      </c>
      <c r="F10" s="6">
        <v>12650</v>
      </c>
      <c r="G10" s="6">
        <v>12920</v>
      </c>
      <c r="H10" s="6">
        <v>13250</v>
      </c>
      <c r="I10" s="6">
        <v>13478</v>
      </c>
      <c r="J10" s="6">
        <v>13755</v>
      </c>
      <c r="K10" s="6">
        <v>14076</v>
      </c>
      <c r="L10" s="6">
        <v>14568</v>
      </c>
      <c r="M10" s="6">
        <v>15004</v>
      </c>
      <c r="N10" s="6">
        <v>15669</v>
      </c>
      <c r="O10" s="6">
        <v>16243</v>
      </c>
      <c r="P10" s="6">
        <v>16591</v>
      </c>
      <c r="Q10" s="6">
        <v>16940</v>
      </c>
      <c r="R10" s="6">
        <v>17274</v>
      </c>
      <c r="S10" s="6">
        <v>17297</v>
      </c>
      <c r="T10" s="6">
        <v>17265</v>
      </c>
      <c r="U10" s="6">
        <v>17236</v>
      </c>
      <c r="V10" s="6">
        <v>17173</v>
      </c>
      <c r="W10" s="6">
        <v>17121</v>
      </c>
      <c r="X10" s="6">
        <v>17045</v>
      </c>
      <c r="Y10" s="6">
        <v>17139</v>
      </c>
      <c r="Z10" s="6">
        <v>17137</v>
      </c>
      <c r="AA10" s="6">
        <v>16825</v>
      </c>
      <c r="AB10" s="6">
        <v>16874</v>
      </c>
      <c r="AC10" s="6">
        <v>17064</v>
      </c>
      <c r="AD10" s="6">
        <v>16906.337287058832</v>
      </c>
      <c r="AE10" s="6">
        <v>16921.975755929281</v>
      </c>
      <c r="AF10" s="6">
        <v>16944.495542303892</v>
      </c>
      <c r="AG10" s="6">
        <v>16990.541915991464</v>
      </c>
      <c r="AH10" s="6">
        <v>17005.176556591185</v>
      </c>
      <c r="AI10" s="6">
        <v>17019.646573494312</v>
      </c>
      <c r="AJ10" s="6">
        <v>17033.070397604079</v>
      </c>
      <c r="AK10" s="6">
        <v>17050.928540380184</v>
      </c>
      <c r="AL10" s="6">
        <v>17088.655921021571</v>
      </c>
      <c r="AM10" s="6">
        <v>17110.647128590506</v>
      </c>
      <c r="AN10" s="6">
        <v>17139.059216025664</v>
      </c>
      <c r="AO10" s="6">
        <v>17160.74313613553</v>
      </c>
      <c r="AP10" s="6">
        <v>17176.337329921462</v>
      </c>
      <c r="AQ10" s="6">
        <v>17209.17068173605</v>
      </c>
      <c r="AR10" s="6">
        <v>17235.845137537137</v>
      </c>
      <c r="AS10" s="6">
        <v>17276.434936911188</v>
      </c>
      <c r="AT10" s="6">
        <v>17310.915079518811</v>
      </c>
      <c r="AU10" s="6">
        <v>17338.941927607993</v>
      </c>
      <c r="AV10" s="6">
        <v>17358.737845391064</v>
      </c>
      <c r="AW10" s="6">
        <v>17377.542937664679</v>
      </c>
      <c r="AX10" s="6">
        <v>17412.84082498456</v>
      </c>
      <c r="AY10" s="6">
        <v>17424.187074714573</v>
      </c>
      <c r="AZ10" s="6">
        <v>17415.211607432633</v>
      </c>
      <c r="BA10" s="6">
        <v>17400.100900427537</v>
      </c>
      <c r="BB10" s="6">
        <v>17421.234855546903</v>
      </c>
      <c r="BC10" s="6">
        <v>17451.169380689684</v>
      </c>
      <c r="BD10" s="6">
        <v>17469.240854827789</v>
      </c>
      <c r="BE10" s="6">
        <v>17481.49256550103</v>
      </c>
      <c r="BF10" s="6">
        <v>17486.845782063781</v>
      </c>
      <c r="BG10" s="6">
        <v>17518.560883403326</v>
      </c>
      <c r="BH10" s="6">
        <v>17547.339745709225</v>
      </c>
      <c r="BI10" s="6">
        <v>17561.550350264279</v>
      </c>
      <c r="BJ10" s="6">
        <v>17549.864815659654</v>
      </c>
      <c r="BK10" s="6">
        <v>17541.68500820858</v>
      </c>
      <c r="BL10" s="6">
        <v>17564.292353011617</v>
      </c>
      <c r="BM10" s="6">
        <v>17574.71512078173</v>
      </c>
      <c r="BN10" s="6">
        <v>17588.248825768493</v>
      </c>
      <c r="BO10" s="6">
        <v>17603.671844170465</v>
      </c>
      <c r="BP10" s="6">
        <v>17605.528664622809</v>
      </c>
      <c r="BQ10" s="6">
        <v>17613.242512086719</v>
      </c>
      <c r="BR10" s="6">
        <v>17616.548349684588</v>
      </c>
      <c r="BS10" s="6">
        <v>17628.135441664988</v>
      </c>
      <c r="BT10" s="6">
        <v>17635.952583856353</v>
      </c>
      <c r="BU10" s="6">
        <v>17648.828416430548</v>
      </c>
      <c r="BV10" s="6">
        <v>17663.273428050386</v>
      </c>
      <c r="BW10" s="6">
        <v>17677.516869415012</v>
      </c>
      <c r="BX10" s="6">
        <v>17711.379619640415</v>
      </c>
      <c r="BY10" s="6">
        <v>17762.388381245626</v>
      </c>
      <c r="BZ10" s="6">
        <v>17814.686592689297</v>
      </c>
      <c r="CA10" s="6">
        <v>17848.496500448153</v>
      </c>
      <c r="CB10" s="6">
        <v>17885.683335651403</v>
      </c>
      <c r="CC10" s="6">
        <v>17918.112006101052</v>
      </c>
      <c r="CD10" s="6">
        <v>17960.933360736937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1876</v>
      </c>
      <c r="C11" s="8">
        <v>2020</v>
      </c>
      <c r="D11" s="8">
        <v>2026</v>
      </c>
      <c r="E11" s="8">
        <v>1938</v>
      </c>
      <c r="F11" s="8">
        <v>1989</v>
      </c>
      <c r="G11" s="8">
        <v>2012</v>
      </c>
      <c r="H11" s="8">
        <v>2075</v>
      </c>
      <c r="I11" s="8">
        <v>2052</v>
      </c>
      <c r="J11" s="8">
        <v>2029</v>
      </c>
      <c r="K11" s="8">
        <v>2003</v>
      </c>
      <c r="L11" s="8">
        <v>2037</v>
      </c>
      <c r="M11" s="8">
        <v>2043</v>
      </c>
      <c r="N11" s="8">
        <v>2078</v>
      </c>
      <c r="O11" s="8">
        <v>2185</v>
      </c>
      <c r="P11" s="8">
        <v>2241</v>
      </c>
      <c r="Q11" s="8">
        <v>2330</v>
      </c>
      <c r="R11" s="8">
        <v>2328</v>
      </c>
      <c r="S11" s="8">
        <v>2284</v>
      </c>
      <c r="T11" s="8">
        <v>2277</v>
      </c>
      <c r="U11" s="8">
        <v>2369</v>
      </c>
      <c r="V11" s="8">
        <v>2321</v>
      </c>
      <c r="W11" s="8">
        <v>2347</v>
      </c>
      <c r="X11" s="8">
        <v>2443</v>
      </c>
      <c r="Y11" s="8">
        <v>2358</v>
      </c>
      <c r="Z11" s="8">
        <v>2440</v>
      </c>
      <c r="AA11" s="8">
        <v>2496</v>
      </c>
      <c r="AB11" s="8">
        <v>2475</v>
      </c>
      <c r="AC11" s="8">
        <v>2455</v>
      </c>
      <c r="AD11" s="8">
        <v>2550.2832390865501</v>
      </c>
      <c r="AE11" s="8">
        <v>2572.2193842917636</v>
      </c>
      <c r="AF11" s="8">
        <v>2590.8228472688211</v>
      </c>
      <c r="AG11" s="8">
        <v>2610.2081139341494</v>
      </c>
      <c r="AH11" s="8">
        <v>2631.4195308688059</v>
      </c>
      <c r="AI11" s="8">
        <v>2649.6134572478354</v>
      </c>
      <c r="AJ11" s="8">
        <v>2668.9118878330619</v>
      </c>
      <c r="AK11" s="8">
        <v>2687.0747344851907</v>
      </c>
      <c r="AL11" s="8">
        <v>2706.16563349946</v>
      </c>
      <c r="AM11" s="8">
        <v>2727.0873201208719</v>
      </c>
      <c r="AN11" s="8">
        <v>2747.1278004155538</v>
      </c>
      <c r="AO11" s="8">
        <v>2766.1466067333563</v>
      </c>
      <c r="AP11" s="8">
        <v>2783.9711632690946</v>
      </c>
      <c r="AQ11" s="8">
        <v>2803.544652993729</v>
      </c>
      <c r="AR11" s="8">
        <v>2823.6492206147695</v>
      </c>
      <c r="AS11" s="8">
        <v>2841.3099826460107</v>
      </c>
      <c r="AT11" s="8">
        <v>2857.0752881226017</v>
      </c>
      <c r="AU11" s="8">
        <v>2870.5961417851809</v>
      </c>
      <c r="AV11" s="8">
        <v>2882.1948609489477</v>
      </c>
      <c r="AW11" s="8">
        <v>2891.681650298206</v>
      </c>
      <c r="AX11" s="8">
        <v>2900.3027793102724</v>
      </c>
      <c r="AY11" s="8">
        <v>2909.1932264260199</v>
      </c>
      <c r="AZ11" s="8">
        <v>2916.4655101430963</v>
      </c>
      <c r="BA11" s="8">
        <v>2922.2081112164001</v>
      </c>
      <c r="BB11" s="8">
        <v>2926.5349073243146</v>
      </c>
      <c r="BC11" s="8">
        <v>2932.6236032571824</v>
      </c>
      <c r="BD11" s="8">
        <v>2939.8089504810691</v>
      </c>
      <c r="BE11" s="8">
        <v>2948.3415439822688</v>
      </c>
      <c r="BF11" s="8">
        <v>2957.7439343286937</v>
      </c>
      <c r="BG11" s="8">
        <v>2966.3052349451173</v>
      </c>
      <c r="BH11" s="8">
        <v>2974.0654448131572</v>
      </c>
      <c r="BI11" s="8">
        <v>2983.0971493044563</v>
      </c>
      <c r="BJ11" s="8">
        <v>2993.6009236431414</v>
      </c>
      <c r="BK11" s="8">
        <v>3003.6926160960543</v>
      </c>
      <c r="BL11" s="8">
        <v>3012.6036797843994</v>
      </c>
      <c r="BM11" s="8">
        <v>3022.177364071335</v>
      </c>
      <c r="BN11" s="8">
        <v>3032.6430512739539</v>
      </c>
      <c r="BO11" s="8">
        <v>3042.9972326564189</v>
      </c>
      <c r="BP11" s="8">
        <v>3053.7223996925986</v>
      </c>
      <c r="BQ11" s="8">
        <v>3064.2456637565388</v>
      </c>
      <c r="BR11" s="8">
        <v>3072.9729261057487</v>
      </c>
      <c r="BS11" s="8">
        <v>3080.9508275172898</v>
      </c>
      <c r="BT11" s="8">
        <v>3088.0069351125553</v>
      </c>
      <c r="BU11" s="8">
        <v>3094.1370921210359</v>
      </c>
      <c r="BV11" s="8">
        <v>3100.8831421278815</v>
      </c>
      <c r="BW11" s="8">
        <v>3107.0288858524896</v>
      </c>
      <c r="BX11" s="8">
        <v>3114.1739432462937</v>
      </c>
      <c r="BY11" s="8">
        <v>3121.4794953955202</v>
      </c>
      <c r="BZ11" s="8">
        <v>3129.6780089865483</v>
      </c>
      <c r="CA11" s="8">
        <v>3136.4277040415973</v>
      </c>
      <c r="CB11" s="8">
        <v>3143.109040070603</v>
      </c>
      <c r="CC11" s="8">
        <v>3149.0531332633873</v>
      </c>
      <c r="CD11" s="8">
        <v>3154.3057065345251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8227-441C-417E-B71E-C3178E87E8CF}">
  <dimension ref="A1:CE12"/>
  <sheetViews>
    <sheetView workbookViewId="0"/>
  </sheetViews>
  <sheetFormatPr defaultRowHeight="15" x14ac:dyDescent="0.25"/>
  <cols>
    <col min="1" max="1" width="50.7109375" customWidth="1"/>
    <col min="2" max="17" width="5" bestFit="1" customWidth="1"/>
    <col min="18" max="82" width="6" bestFit="1" customWidth="1"/>
  </cols>
  <sheetData>
    <row r="1" spans="1:83" x14ac:dyDescent="0.25">
      <c r="A1" s="1" t="s">
        <v>31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6894</v>
      </c>
      <c r="C5" s="6">
        <v>6964</v>
      </c>
      <c r="D5" s="6">
        <v>7026</v>
      </c>
      <c r="E5" s="6">
        <v>7106</v>
      </c>
      <c r="F5" s="6">
        <v>7250</v>
      </c>
      <c r="G5" s="6">
        <v>7416</v>
      </c>
      <c r="H5" s="6">
        <v>7628</v>
      </c>
      <c r="I5" s="6">
        <v>7803</v>
      </c>
      <c r="J5" s="6">
        <v>7992</v>
      </c>
      <c r="K5" s="6">
        <v>8237</v>
      </c>
      <c r="L5" s="6">
        <v>8389</v>
      </c>
      <c r="M5" s="6">
        <v>8591</v>
      </c>
      <c r="N5" s="6">
        <v>8782</v>
      </c>
      <c r="O5" s="6">
        <v>9022</v>
      </c>
      <c r="P5" s="6">
        <v>9258</v>
      </c>
      <c r="Q5" s="6">
        <v>9939</v>
      </c>
      <c r="R5" s="6">
        <v>10042</v>
      </c>
      <c r="S5" s="6">
        <v>10248</v>
      </c>
      <c r="T5" s="6">
        <v>10450</v>
      </c>
      <c r="U5" s="6">
        <v>10536</v>
      </c>
      <c r="V5" s="6">
        <v>10699</v>
      </c>
      <c r="W5" s="6">
        <v>10813</v>
      </c>
      <c r="X5" s="6">
        <v>10981</v>
      </c>
      <c r="Y5" s="6">
        <v>11093</v>
      </c>
      <c r="Z5" s="6">
        <v>11266</v>
      </c>
      <c r="AA5" s="6">
        <v>11458</v>
      </c>
      <c r="AB5" s="6">
        <v>11608</v>
      </c>
      <c r="AC5" s="6">
        <v>12434</v>
      </c>
      <c r="AD5" s="6">
        <v>11961.091851333913</v>
      </c>
      <c r="AE5" s="6">
        <v>12116.531960795295</v>
      </c>
      <c r="AF5" s="6">
        <v>12248.343792086756</v>
      </c>
      <c r="AG5" s="6">
        <v>12343.24770753146</v>
      </c>
      <c r="AH5" s="6">
        <v>12463.118362897188</v>
      </c>
      <c r="AI5" s="6">
        <v>12575.786569089127</v>
      </c>
      <c r="AJ5" s="6">
        <v>12722.850782099864</v>
      </c>
      <c r="AK5" s="6">
        <v>12844.672329339777</v>
      </c>
      <c r="AL5" s="6">
        <v>12964.605673980121</v>
      </c>
      <c r="AM5" s="6">
        <v>13092.163982053185</v>
      </c>
      <c r="AN5" s="6">
        <v>13243.319583928875</v>
      </c>
      <c r="AO5" s="6">
        <v>13381.024319975895</v>
      </c>
      <c r="AP5" s="6">
        <v>13519.087635798878</v>
      </c>
      <c r="AQ5" s="6">
        <v>13656.595065120751</v>
      </c>
      <c r="AR5" s="6">
        <v>13779.32230283422</v>
      </c>
      <c r="AS5" s="6">
        <v>13923.710484901476</v>
      </c>
      <c r="AT5" s="6">
        <v>14050.65697888449</v>
      </c>
      <c r="AU5" s="6">
        <v>14173.870369577042</v>
      </c>
      <c r="AV5" s="6">
        <v>14285.850171398321</v>
      </c>
      <c r="AW5" s="6">
        <v>14407.639518960714</v>
      </c>
      <c r="AX5" s="6">
        <v>14474.527300084535</v>
      </c>
      <c r="AY5" s="6">
        <v>14538.278699625203</v>
      </c>
      <c r="AZ5" s="6">
        <v>14582.917937858894</v>
      </c>
      <c r="BA5" s="6">
        <v>14633.321895944848</v>
      </c>
      <c r="BB5" s="6">
        <v>14668.071241898982</v>
      </c>
      <c r="BC5" s="6">
        <v>14739.61480600349</v>
      </c>
      <c r="BD5" s="6">
        <v>14788.456364091919</v>
      </c>
      <c r="BE5" s="6">
        <v>14813.101968226661</v>
      </c>
      <c r="BF5" s="6">
        <v>14891.630639801893</v>
      </c>
      <c r="BG5" s="6">
        <v>14943.86125505764</v>
      </c>
      <c r="BH5" s="6">
        <v>15024.889283582859</v>
      </c>
      <c r="BI5" s="6">
        <v>15109.090737429946</v>
      </c>
      <c r="BJ5" s="6">
        <v>15146.342316468819</v>
      </c>
      <c r="BK5" s="6">
        <v>15229.822934707376</v>
      </c>
      <c r="BL5" s="6">
        <v>15314.771656995525</v>
      </c>
      <c r="BM5" s="6">
        <v>15393.52604459662</v>
      </c>
      <c r="BN5" s="6">
        <v>15485.506992553241</v>
      </c>
      <c r="BO5" s="6">
        <v>15527.05997938741</v>
      </c>
      <c r="BP5" s="6">
        <v>15556.399217704988</v>
      </c>
      <c r="BQ5" s="6">
        <v>15636.520350942123</v>
      </c>
      <c r="BR5" s="6">
        <v>15693.052871160642</v>
      </c>
      <c r="BS5" s="6">
        <v>15762.885793153773</v>
      </c>
      <c r="BT5" s="6">
        <v>15793.613092297144</v>
      </c>
      <c r="BU5" s="6">
        <v>15805.881465496692</v>
      </c>
      <c r="BV5" s="6">
        <v>15866.037151289496</v>
      </c>
      <c r="BW5" s="6">
        <v>15929.178648563877</v>
      </c>
      <c r="BX5" s="6">
        <v>15982.958318969584</v>
      </c>
      <c r="BY5" s="6">
        <v>16033.822406069685</v>
      </c>
      <c r="BZ5" s="6">
        <v>16088.016709518486</v>
      </c>
      <c r="CA5" s="6">
        <v>16152.577804080534</v>
      </c>
      <c r="CB5" s="6">
        <v>16227.073389190744</v>
      </c>
      <c r="CC5" s="6">
        <v>16286.163439729145</v>
      </c>
      <c r="CD5" s="6">
        <v>16326.405884252157</v>
      </c>
    </row>
    <row r="6" spans="1:83" x14ac:dyDescent="0.25">
      <c r="A6" s="2" t="str">
        <f>"Mariés sans enfant"</f>
        <v>Mariés sans enfant</v>
      </c>
      <c r="B6" s="6">
        <v>6910</v>
      </c>
      <c r="C6" s="6">
        <v>6885</v>
      </c>
      <c r="D6" s="6">
        <v>6862</v>
      </c>
      <c r="E6" s="6">
        <v>6913</v>
      </c>
      <c r="F6" s="6">
        <v>6891</v>
      </c>
      <c r="G6" s="6">
        <v>6863</v>
      </c>
      <c r="H6" s="6">
        <v>6849</v>
      </c>
      <c r="I6" s="6">
        <v>6849</v>
      </c>
      <c r="J6" s="6">
        <v>6888</v>
      </c>
      <c r="K6" s="6">
        <v>6889</v>
      </c>
      <c r="L6" s="6">
        <v>6895</v>
      </c>
      <c r="M6" s="6">
        <v>6862</v>
      </c>
      <c r="N6" s="6">
        <v>6860</v>
      </c>
      <c r="O6" s="6">
        <v>6766</v>
      </c>
      <c r="P6" s="6">
        <v>6761</v>
      </c>
      <c r="Q6" s="6">
        <v>6753</v>
      </c>
      <c r="R6" s="6">
        <v>6793</v>
      </c>
      <c r="S6" s="6">
        <v>6785</v>
      </c>
      <c r="T6" s="6">
        <v>6756</v>
      </c>
      <c r="U6" s="6">
        <v>6741</v>
      </c>
      <c r="V6" s="6">
        <v>6727</v>
      </c>
      <c r="W6" s="6">
        <v>6666</v>
      </c>
      <c r="X6" s="6">
        <v>6593</v>
      </c>
      <c r="Y6" s="6">
        <v>6500</v>
      </c>
      <c r="Z6" s="6">
        <v>6455</v>
      </c>
      <c r="AA6" s="6">
        <v>6373</v>
      </c>
      <c r="AB6" s="6">
        <v>6372</v>
      </c>
      <c r="AC6" s="6">
        <v>6299</v>
      </c>
      <c r="AD6" s="6">
        <v>6363.7031150118664</v>
      </c>
      <c r="AE6" s="6">
        <v>6361.0553497386263</v>
      </c>
      <c r="AF6" s="6">
        <v>6360.1870938306602</v>
      </c>
      <c r="AG6" s="6">
        <v>6372.5759162006943</v>
      </c>
      <c r="AH6" s="6">
        <v>6374.3048822768469</v>
      </c>
      <c r="AI6" s="6">
        <v>6376.9318897528228</v>
      </c>
      <c r="AJ6" s="6">
        <v>6369.1226108655283</v>
      </c>
      <c r="AK6" s="6">
        <v>6363.9964886340167</v>
      </c>
      <c r="AL6" s="6">
        <v>6358.3960789142475</v>
      </c>
      <c r="AM6" s="6">
        <v>6349.1169162863089</v>
      </c>
      <c r="AN6" s="6">
        <v>6333.1746606226206</v>
      </c>
      <c r="AO6" s="6">
        <v>6314.3930164581625</v>
      </c>
      <c r="AP6" s="6">
        <v>6294.6732298445277</v>
      </c>
      <c r="AQ6" s="6">
        <v>6274.3430682550206</v>
      </c>
      <c r="AR6" s="6">
        <v>6258.5666796951855</v>
      </c>
      <c r="AS6" s="6">
        <v>6236.6839750472172</v>
      </c>
      <c r="AT6" s="6">
        <v>6208.351708796502</v>
      </c>
      <c r="AU6" s="6">
        <v>6179.692555866799</v>
      </c>
      <c r="AV6" s="6">
        <v>6148.9817387229559</v>
      </c>
      <c r="AW6" s="6">
        <v>6127.7768310001775</v>
      </c>
      <c r="AX6" s="6">
        <v>6107.9948093122957</v>
      </c>
      <c r="AY6" s="6">
        <v>6080.9170794287929</v>
      </c>
      <c r="AZ6" s="6">
        <v>6068.0238668907759</v>
      </c>
      <c r="BA6" s="6">
        <v>6043.067763353667</v>
      </c>
      <c r="BB6" s="6">
        <v>6021.3894386021511</v>
      </c>
      <c r="BC6" s="6">
        <v>5990.2216069355618</v>
      </c>
      <c r="BD6" s="6">
        <v>5960.8913128361346</v>
      </c>
      <c r="BE6" s="6">
        <v>5944.0130784067114</v>
      </c>
      <c r="BF6" s="6">
        <v>5915.910548595858</v>
      </c>
      <c r="BG6" s="6">
        <v>5892.577358193751</v>
      </c>
      <c r="BH6" s="6">
        <v>5870.0781885108445</v>
      </c>
      <c r="BI6" s="6">
        <v>5842.122410183867</v>
      </c>
      <c r="BJ6" s="6">
        <v>5832.0446818892433</v>
      </c>
      <c r="BK6" s="6">
        <v>5819.0545836196525</v>
      </c>
      <c r="BL6" s="6">
        <v>5801.0792490470449</v>
      </c>
      <c r="BM6" s="6">
        <v>5779.7973831527197</v>
      </c>
      <c r="BN6" s="6">
        <v>5755.2898882556792</v>
      </c>
      <c r="BO6" s="6">
        <v>5744.0399533830423</v>
      </c>
      <c r="BP6" s="6">
        <v>5741.5490788393035</v>
      </c>
      <c r="BQ6" s="6">
        <v>5731.3018945899685</v>
      </c>
      <c r="BR6" s="6">
        <v>5713.2936427072455</v>
      </c>
      <c r="BS6" s="6">
        <v>5695.1517898762449</v>
      </c>
      <c r="BT6" s="6">
        <v>5685.4269270885125</v>
      </c>
      <c r="BU6" s="6">
        <v>5684.3066959589023</v>
      </c>
      <c r="BV6" s="6">
        <v>5666.6119965104981</v>
      </c>
      <c r="BW6" s="6">
        <v>5653.8032360994039</v>
      </c>
      <c r="BX6" s="6">
        <v>5648.6174586711577</v>
      </c>
      <c r="BY6" s="6">
        <v>5644.1805571338045</v>
      </c>
      <c r="BZ6" s="6">
        <v>5646.6510739560599</v>
      </c>
      <c r="CA6" s="6">
        <v>5635.2149715024252</v>
      </c>
      <c r="CB6" s="6">
        <v>5631.6357202737654</v>
      </c>
      <c r="CC6" s="6">
        <v>5629.2235597447425</v>
      </c>
      <c r="CD6" s="6">
        <v>5626.7660770088387</v>
      </c>
    </row>
    <row r="7" spans="1:83" x14ac:dyDescent="0.25">
      <c r="A7" s="2" t="str">
        <f>"Mariés avec enfant(s)"</f>
        <v>Mariés avec enfant(s)</v>
      </c>
      <c r="B7" s="6">
        <v>9980</v>
      </c>
      <c r="C7" s="6">
        <v>9907</v>
      </c>
      <c r="D7" s="6">
        <v>9792</v>
      </c>
      <c r="E7" s="6">
        <v>9606</v>
      </c>
      <c r="F7" s="6">
        <v>9399</v>
      </c>
      <c r="G7" s="6">
        <v>9212</v>
      </c>
      <c r="H7" s="6">
        <v>9067</v>
      </c>
      <c r="I7" s="6">
        <v>8870</v>
      </c>
      <c r="J7" s="6">
        <v>8659</v>
      </c>
      <c r="K7" s="6">
        <v>8482</v>
      </c>
      <c r="L7" s="6">
        <v>8312</v>
      </c>
      <c r="M7" s="6">
        <v>8063</v>
      </c>
      <c r="N7" s="6">
        <v>7825</v>
      </c>
      <c r="O7" s="6">
        <v>7692</v>
      </c>
      <c r="P7" s="6">
        <v>7463</v>
      </c>
      <c r="Q7" s="6">
        <v>7300</v>
      </c>
      <c r="R7" s="6">
        <v>7194</v>
      </c>
      <c r="S7" s="6">
        <v>7110</v>
      </c>
      <c r="T7" s="6">
        <v>6918</v>
      </c>
      <c r="U7" s="6">
        <v>6786</v>
      </c>
      <c r="V7" s="6">
        <v>6750</v>
      </c>
      <c r="W7" s="6">
        <v>6685</v>
      </c>
      <c r="X7" s="6">
        <v>6586</v>
      </c>
      <c r="Y7" s="6">
        <v>6560</v>
      </c>
      <c r="Z7" s="6">
        <v>6445</v>
      </c>
      <c r="AA7" s="6">
        <v>6341</v>
      </c>
      <c r="AB7" s="6">
        <v>6237</v>
      </c>
      <c r="AC7" s="6">
        <v>6122</v>
      </c>
      <c r="AD7" s="6">
        <v>6145.4024496354141</v>
      </c>
      <c r="AE7" s="6">
        <v>6100.7444506164811</v>
      </c>
      <c r="AF7" s="6">
        <v>6055.3827101917159</v>
      </c>
      <c r="AG7" s="6">
        <v>6022.1188872122711</v>
      </c>
      <c r="AH7" s="6">
        <v>5986.1729956832623</v>
      </c>
      <c r="AI7" s="6">
        <v>5941.3325427583995</v>
      </c>
      <c r="AJ7" s="6">
        <v>5880.630276655309</v>
      </c>
      <c r="AK7" s="6">
        <v>5824.0395799641356</v>
      </c>
      <c r="AL7" s="6">
        <v>5765.4733753230294</v>
      </c>
      <c r="AM7" s="6">
        <v>5718.2988353981254</v>
      </c>
      <c r="AN7" s="6">
        <v>5664.6435769463606</v>
      </c>
      <c r="AO7" s="6">
        <v>5617.7214028164235</v>
      </c>
      <c r="AP7" s="6">
        <v>5566.03201981653</v>
      </c>
      <c r="AQ7" s="6">
        <v>5516.7282028709724</v>
      </c>
      <c r="AR7" s="6">
        <v>5480.3944742946333</v>
      </c>
      <c r="AS7" s="6">
        <v>5440.3952057208817</v>
      </c>
      <c r="AT7" s="6">
        <v>5405.9788370759088</v>
      </c>
      <c r="AU7" s="6">
        <v>5364.3544232440327</v>
      </c>
      <c r="AV7" s="6">
        <v>5332.632216089336</v>
      </c>
      <c r="AW7" s="6">
        <v>5294.9100671710275</v>
      </c>
      <c r="AX7" s="6">
        <v>5268.9841536214499</v>
      </c>
      <c r="AY7" s="6">
        <v>5248.1967502877869</v>
      </c>
      <c r="AZ7" s="6">
        <v>5217.844411490737</v>
      </c>
      <c r="BA7" s="6">
        <v>5194.9187134323893</v>
      </c>
      <c r="BB7" s="6">
        <v>5170.7174349194847</v>
      </c>
      <c r="BC7" s="6">
        <v>5139.692828760697</v>
      </c>
      <c r="BD7" s="6">
        <v>5117.8254957137742</v>
      </c>
      <c r="BE7" s="6">
        <v>5091.4890110985452</v>
      </c>
      <c r="BF7" s="6">
        <v>5045.5055633204211</v>
      </c>
      <c r="BG7" s="6">
        <v>5016.9536615148036</v>
      </c>
      <c r="BH7" s="6">
        <v>4980.3134704391687</v>
      </c>
      <c r="BI7" s="6">
        <v>4952.4553958930737</v>
      </c>
      <c r="BJ7" s="6">
        <v>4919.9508158748686</v>
      </c>
      <c r="BK7" s="6">
        <v>4877.4634752170359</v>
      </c>
      <c r="BL7" s="6">
        <v>4848.4573609098779</v>
      </c>
      <c r="BM7" s="6">
        <v>4819.570678312115</v>
      </c>
      <c r="BN7" s="6">
        <v>4784.7504598359974</v>
      </c>
      <c r="BO7" s="6">
        <v>4763.1975323625429</v>
      </c>
      <c r="BP7" s="6">
        <v>4740.0408125217937</v>
      </c>
      <c r="BQ7" s="6">
        <v>4704.7605027161835</v>
      </c>
      <c r="BR7" s="6">
        <v>4690.8396866337753</v>
      </c>
      <c r="BS7" s="6">
        <v>4675.7109196559013</v>
      </c>
      <c r="BT7" s="6">
        <v>4663.4720769328051</v>
      </c>
      <c r="BU7" s="6">
        <v>4652.29161189761</v>
      </c>
      <c r="BV7" s="6">
        <v>4642.0767739454859</v>
      </c>
      <c r="BW7" s="6">
        <v>4625.895606389251</v>
      </c>
      <c r="BX7" s="6">
        <v>4607.7088346011633</v>
      </c>
      <c r="BY7" s="6">
        <v>4590.1671139583432</v>
      </c>
      <c r="BZ7" s="6">
        <v>4568.9634654589054</v>
      </c>
      <c r="CA7" s="6">
        <v>4558.4276122646406</v>
      </c>
      <c r="CB7" s="6">
        <v>4534.1147431643285</v>
      </c>
      <c r="CC7" s="6">
        <v>4518.182904666869</v>
      </c>
      <c r="CD7" s="6">
        <v>4511.5040393402433</v>
      </c>
    </row>
    <row r="8" spans="1:83" x14ac:dyDescent="0.25">
      <c r="A8" s="2" t="str">
        <f>"Cohabitants non mariés sans enfant"</f>
        <v>Cohabitants non mariés sans enfant</v>
      </c>
      <c r="B8" s="6">
        <v>729</v>
      </c>
      <c r="C8" s="6">
        <v>735</v>
      </c>
      <c r="D8" s="6">
        <v>768</v>
      </c>
      <c r="E8" s="6">
        <v>799</v>
      </c>
      <c r="F8" s="6">
        <v>854</v>
      </c>
      <c r="G8" s="6">
        <v>919</v>
      </c>
      <c r="H8" s="6">
        <v>940</v>
      </c>
      <c r="I8" s="6">
        <v>1010</v>
      </c>
      <c r="J8" s="6">
        <v>1030</v>
      </c>
      <c r="K8" s="6">
        <v>1084</v>
      </c>
      <c r="L8" s="6">
        <v>1116</v>
      </c>
      <c r="M8" s="6">
        <v>1142</v>
      </c>
      <c r="N8" s="6">
        <v>1156</v>
      </c>
      <c r="O8" s="6">
        <v>1167</v>
      </c>
      <c r="P8" s="6">
        <v>1243</v>
      </c>
      <c r="Q8" s="6">
        <v>1280</v>
      </c>
      <c r="R8" s="6">
        <v>1299</v>
      </c>
      <c r="S8" s="6">
        <v>1323</v>
      </c>
      <c r="T8" s="6">
        <v>1426</v>
      </c>
      <c r="U8" s="6">
        <v>1436</v>
      </c>
      <c r="V8" s="6">
        <v>1510</v>
      </c>
      <c r="W8" s="6">
        <v>1637</v>
      </c>
      <c r="X8" s="6">
        <v>1715</v>
      </c>
      <c r="Y8" s="6">
        <v>1714</v>
      </c>
      <c r="Z8" s="6">
        <v>1765</v>
      </c>
      <c r="AA8" s="6">
        <v>1785</v>
      </c>
      <c r="AB8" s="6">
        <v>1833</v>
      </c>
      <c r="AC8" s="6">
        <v>1721</v>
      </c>
      <c r="AD8" s="6">
        <v>1876.5995988455229</v>
      </c>
      <c r="AE8" s="6">
        <v>1897.7996323168247</v>
      </c>
      <c r="AF8" s="6">
        <v>1918.6113396817327</v>
      </c>
      <c r="AG8" s="6">
        <v>1939.0007960451176</v>
      </c>
      <c r="AH8" s="6">
        <v>1955.7642533706539</v>
      </c>
      <c r="AI8" s="6">
        <v>1976.4446172010519</v>
      </c>
      <c r="AJ8" s="6">
        <v>1999.4093275527462</v>
      </c>
      <c r="AK8" s="6">
        <v>2020.0064795295179</v>
      </c>
      <c r="AL8" s="6">
        <v>2041.3620270671709</v>
      </c>
      <c r="AM8" s="6">
        <v>2057.63382976303</v>
      </c>
      <c r="AN8" s="6">
        <v>2073.3676193594188</v>
      </c>
      <c r="AO8" s="6">
        <v>2086.5664250290697</v>
      </c>
      <c r="AP8" s="6">
        <v>2099.9693279772086</v>
      </c>
      <c r="AQ8" s="6">
        <v>2111.6868383695082</v>
      </c>
      <c r="AR8" s="6">
        <v>2120.2873388754306</v>
      </c>
      <c r="AS8" s="6">
        <v>2128.2338345670905</v>
      </c>
      <c r="AT8" s="6">
        <v>2135.1649271869519</v>
      </c>
      <c r="AU8" s="6">
        <v>2144.7901958426451</v>
      </c>
      <c r="AV8" s="6">
        <v>2145.5889673459833</v>
      </c>
      <c r="AW8" s="6">
        <v>2146.5292494002779</v>
      </c>
      <c r="AX8" s="6">
        <v>2152.9939356459863</v>
      </c>
      <c r="AY8" s="6">
        <v>2158.752682645727</v>
      </c>
      <c r="AZ8" s="6">
        <v>2163.9356939035715</v>
      </c>
      <c r="BA8" s="6">
        <v>2166.7889387268478</v>
      </c>
      <c r="BB8" s="6">
        <v>2176.2051174785247</v>
      </c>
      <c r="BC8" s="6">
        <v>2183.7129158112912</v>
      </c>
      <c r="BD8" s="6">
        <v>2192.0993673443363</v>
      </c>
      <c r="BE8" s="6">
        <v>2199.1004486430056</v>
      </c>
      <c r="BF8" s="6">
        <v>2209.6922817708369</v>
      </c>
      <c r="BG8" s="6">
        <v>2221.7000989380258</v>
      </c>
      <c r="BH8" s="6">
        <v>2232.612916907261</v>
      </c>
      <c r="BI8" s="6">
        <v>2245.0425649731019</v>
      </c>
      <c r="BJ8" s="6">
        <v>2257.044106282031</v>
      </c>
      <c r="BK8" s="6">
        <v>2269.3380757280675</v>
      </c>
      <c r="BL8" s="6">
        <v>2281.5204083628923</v>
      </c>
      <c r="BM8" s="6">
        <v>2292.3930800845374</v>
      </c>
      <c r="BN8" s="6">
        <v>2304.7849559830247</v>
      </c>
      <c r="BO8" s="6">
        <v>2317.02412955502</v>
      </c>
      <c r="BP8" s="6">
        <v>2327.0692261367039</v>
      </c>
      <c r="BQ8" s="6">
        <v>2335.7097869613099</v>
      </c>
      <c r="BR8" s="6">
        <v>2343.7922702524829</v>
      </c>
      <c r="BS8" s="6">
        <v>2352.5154285564822</v>
      </c>
      <c r="BT8" s="6">
        <v>2360.8349021374415</v>
      </c>
      <c r="BU8" s="6">
        <v>2370.3705151741633</v>
      </c>
      <c r="BV8" s="6">
        <v>2377.9276469743686</v>
      </c>
      <c r="BW8" s="6">
        <v>2384.9138305053602</v>
      </c>
      <c r="BX8" s="6">
        <v>2391.5357604529972</v>
      </c>
      <c r="BY8" s="6">
        <v>2396.8534543125579</v>
      </c>
      <c r="BZ8" s="6">
        <v>2402.1875269955144</v>
      </c>
      <c r="CA8" s="6">
        <v>2407.2612748976671</v>
      </c>
      <c r="CB8" s="6">
        <v>2414.1427028188491</v>
      </c>
      <c r="CC8" s="6">
        <v>2420.7655844527235</v>
      </c>
      <c r="CD8" s="6">
        <v>2426.1567121477974</v>
      </c>
    </row>
    <row r="9" spans="1:83" x14ac:dyDescent="0.25">
      <c r="A9" s="2" t="str">
        <f>"Cohabitants non mariés avec enfant(s)"</f>
        <v>Cohabitants non mariés avec enfant(s)</v>
      </c>
      <c r="B9" s="6">
        <v>710</v>
      </c>
      <c r="C9" s="6">
        <v>777</v>
      </c>
      <c r="D9" s="6">
        <v>809</v>
      </c>
      <c r="E9" s="6">
        <v>863</v>
      </c>
      <c r="F9" s="6">
        <v>907</v>
      </c>
      <c r="G9" s="6">
        <v>940</v>
      </c>
      <c r="H9" s="6">
        <v>1006</v>
      </c>
      <c r="I9" s="6">
        <v>1058</v>
      </c>
      <c r="J9" s="6">
        <v>1114</v>
      </c>
      <c r="K9" s="6">
        <v>1166</v>
      </c>
      <c r="L9" s="6">
        <v>1232</v>
      </c>
      <c r="M9" s="6">
        <v>1331</v>
      </c>
      <c r="N9" s="6">
        <v>1444</v>
      </c>
      <c r="O9" s="6">
        <v>1520</v>
      </c>
      <c r="P9" s="6">
        <v>1599</v>
      </c>
      <c r="Q9" s="6">
        <v>1747</v>
      </c>
      <c r="R9" s="6">
        <v>1869</v>
      </c>
      <c r="S9" s="6">
        <v>2033</v>
      </c>
      <c r="T9" s="6">
        <v>2167</v>
      </c>
      <c r="U9" s="6">
        <v>2307</v>
      </c>
      <c r="V9" s="6">
        <v>2427</v>
      </c>
      <c r="W9" s="6">
        <v>2557</v>
      </c>
      <c r="X9" s="6">
        <v>2722</v>
      </c>
      <c r="Y9" s="6">
        <v>2866</v>
      </c>
      <c r="Z9" s="6">
        <v>2986</v>
      </c>
      <c r="AA9" s="6">
        <v>3118</v>
      </c>
      <c r="AB9" s="6">
        <v>3229</v>
      </c>
      <c r="AC9" s="6">
        <v>3041</v>
      </c>
      <c r="AD9" s="6">
        <v>3315.2550571170505</v>
      </c>
      <c r="AE9" s="6">
        <v>3351.734630736149</v>
      </c>
      <c r="AF9" s="6">
        <v>3398.7667917523067</v>
      </c>
      <c r="AG9" s="6">
        <v>3441.1307706008138</v>
      </c>
      <c r="AH9" s="6">
        <v>3470.8182797956288</v>
      </c>
      <c r="AI9" s="6">
        <v>3497.7574574450155</v>
      </c>
      <c r="AJ9" s="6">
        <v>3526.253087758475</v>
      </c>
      <c r="AK9" s="6">
        <v>3555.6242321078807</v>
      </c>
      <c r="AL9" s="6">
        <v>3591.0353707201375</v>
      </c>
      <c r="AM9" s="6">
        <v>3611.2571981793626</v>
      </c>
      <c r="AN9" s="6">
        <v>3639.7697812097003</v>
      </c>
      <c r="AO9" s="6">
        <v>3671.963844636366</v>
      </c>
      <c r="AP9" s="6">
        <v>3701.5076002150836</v>
      </c>
      <c r="AQ9" s="6">
        <v>3736.9279698386413</v>
      </c>
      <c r="AR9" s="6">
        <v>3760.9516923647388</v>
      </c>
      <c r="AS9" s="6">
        <v>3785.2606971336327</v>
      </c>
      <c r="AT9" s="6">
        <v>3814.0899005581477</v>
      </c>
      <c r="AU9" s="6">
        <v>3844.7776994975857</v>
      </c>
      <c r="AV9" s="6">
        <v>3872.6665524113996</v>
      </c>
      <c r="AW9" s="6">
        <v>3888.6285390547419</v>
      </c>
      <c r="AX9" s="6">
        <v>3913.4073148390548</v>
      </c>
      <c r="AY9" s="6">
        <v>3938.4320684908162</v>
      </c>
      <c r="AZ9" s="6">
        <v>3959.5203735437744</v>
      </c>
      <c r="BA9" s="6">
        <v>3972.6288342304179</v>
      </c>
      <c r="BB9" s="6">
        <v>3988.5820442881663</v>
      </c>
      <c r="BC9" s="6">
        <v>3999.5200302090152</v>
      </c>
      <c r="BD9" s="6">
        <v>4011.6098533460854</v>
      </c>
      <c r="BE9" s="6">
        <v>4028.1086094402117</v>
      </c>
      <c r="BF9" s="6">
        <v>4041.4785062252577</v>
      </c>
      <c r="BG9" s="6">
        <v>4053.0427555866117</v>
      </c>
      <c r="BH9" s="6">
        <v>4071.2375134121194</v>
      </c>
      <c r="BI9" s="6">
        <v>4083.1607560156008</v>
      </c>
      <c r="BJ9" s="6">
        <v>4102.4598173159857</v>
      </c>
      <c r="BK9" s="6">
        <v>4117.3374392938977</v>
      </c>
      <c r="BL9" s="6">
        <v>4132.1585466878278</v>
      </c>
      <c r="BM9" s="6">
        <v>4149.6644764037883</v>
      </c>
      <c r="BN9" s="6">
        <v>4169.0835408524417</v>
      </c>
      <c r="BO9" s="6">
        <v>4190.439781168734</v>
      </c>
      <c r="BP9" s="6">
        <v>4213.7672647524741</v>
      </c>
      <c r="BQ9" s="6">
        <v>4235.7126795590875</v>
      </c>
      <c r="BR9" s="6">
        <v>4256.204503779386</v>
      </c>
      <c r="BS9" s="6">
        <v>4275.6106824708768</v>
      </c>
      <c r="BT9" s="6">
        <v>4304.7391482071807</v>
      </c>
      <c r="BU9" s="6">
        <v>4332.9558806608857</v>
      </c>
      <c r="BV9" s="6">
        <v>4353.4192474881747</v>
      </c>
      <c r="BW9" s="6">
        <v>4377.1298184097013</v>
      </c>
      <c r="BX9" s="6">
        <v>4399.6307671067989</v>
      </c>
      <c r="BY9" s="6">
        <v>4426.2976760821184</v>
      </c>
      <c r="BZ9" s="6">
        <v>4450.1575933402328</v>
      </c>
      <c r="CA9" s="6">
        <v>4470.7870784507331</v>
      </c>
      <c r="CB9" s="6">
        <v>4489.7282573979901</v>
      </c>
      <c r="CC9" s="6">
        <v>4507.6361329938391</v>
      </c>
      <c r="CD9" s="6">
        <v>4528.3415679182635</v>
      </c>
    </row>
    <row r="10" spans="1:83" x14ac:dyDescent="0.25">
      <c r="A10" s="2" t="str">
        <f>"Familles monoparentales"</f>
        <v>Familles monoparentales</v>
      </c>
      <c r="B10" s="6">
        <v>2122</v>
      </c>
      <c r="C10" s="6">
        <v>2137</v>
      </c>
      <c r="D10" s="6">
        <v>2160</v>
      </c>
      <c r="E10" s="6">
        <v>2192</v>
      </c>
      <c r="F10" s="6">
        <v>2232</v>
      </c>
      <c r="G10" s="6">
        <v>2297</v>
      </c>
      <c r="H10" s="6">
        <v>2326</v>
      </c>
      <c r="I10" s="6">
        <v>2391</v>
      </c>
      <c r="J10" s="6">
        <v>2418</v>
      </c>
      <c r="K10" s="6">
        <v>2475</v>
      </c>
      <c r="L10" s="6">
        <v>2551</v>
      </c>
      <c r="M10" s="6">
        <v>2613</v>
      </c>
      <c r="N10" s="6">
        <v>2681</v>
      </c>
      <c r="O10" s="6">
        <v>2735</v>
      </c>
      <c r="P10" s="6">
        <v>2876</v>
      </c>
      <c r="Q10" s="6">
        <v>3008</v>
      </c>
      <c r="R10" s="6">
        <v>2994</v>
      </c>
      <c r="S10" s="6">
        <v>3020</v>
      </c>
      <c r="T10" s="6">
        <v>3109</v>
      </c>
      <c r="U10" s="6">
        <v>3166</v>
      </c>
      <c r="V10" s="6">
        <v>3136</v>
      </c>
      <c r="W10" s="6">
        <v>3234</v>
      </c>
      <c r="X10" s="6">
        <v>3242</v>
      </c>
      <c r="Y10" s="6">
        <v>3233</v>
      </c>
      <c r="Z10" s="6">
        <v>3319</v>
      </c>
      <c r="AA10" s="6">
        <v>3345</v>
      </c>
      <c r="AB10" s="6">
        <v>3383</v>
      </c>
      <c r="AC10" s="6">
        <v>3746</v>
      </c>
      <c r="AD10" s="6">
        <v>3442.1936462254257</v>
      </c>
      <c r="AE10" s="6">
        <v>3460.5181020407531</v>
      </c>
      <c r="AF10" s="6">
        <v>3485.675823907553</v>
      </c>
      <c r="AG10" s="6">
        <v>3501.2217692105446</v>
      </c>
      <c r="AH10" s="6">
        <v>3513.5454521517408</v>
      </c>
      <c r="AI10" s="6">
        <v>3523.922893895583</v>
      </c>
      <c r="AJ10" s="6">
        <v>3529.5831101554013</v>
      </c>
      <c r="AK10" s="6">
        <v>3541.3292565096635</v>
      </c>
      <c r="AL10" s="6">
        <v>3554.2291077684254</v>
      </c>
      <c r="AM10" s="6">
        <v>3562.546826384641</v>
      </c>
      <c r="AN10" s="6">
        <v>3570.2922084464458</v>
      </c>
      <c r="AO10" s="6">
        <v>3576.3833794383318</v>
      </c>
      <c r="AP10" s="6">
        <v>3585.0090642364721</v>
      </c>
      <c r="AQ10" s="6">
        <v>3597.926497576374</v>
      </c>
      <c r="AR10" s="6">
        <v>3602.4925878617792</v>
      </c>
      <c r="AS10" s="6">
        <v>3607.1369680299822</v>
      </c>
      <c r="AT10" s="6">
        <v>3614.5806385738151</v>
      </c>
      <c r="AU10" s="6">
        <v>3625.5089199659928</v>
      </c>
      <c r="AV10" s="6">
        <v>3641.0406358708706</v>
      </c>
      <c r="AW10" s="6">
        <v>3648.9321731687319</v>
      </c>
      <c r="AX10" s="6">
        <v>3656.8319477515884</v>
      </c>
      <c r="AY10" s="6">
        <v>3663.9938936694134</v>
      </c>
      <c r="AZ10" s="6">
        <v>3669.7792163854301</v>
      </c>
      <c r="BA10" s="6">
        <v>3679.8258350702235</v>
      </c>
      <c r="BB10" s="6">
        <v>3684.2708507488642</v>
      </c>
      <c r="BC10" s="6">
        <v>3692.3843339050586</v>
      </c>
      <c r="BD10" s="6">
        <v>3706.6273809788468</v>
      </c>
      <c r="BE10" s="6">
        <v>3718.0074480125936</v>
      </c>
      <c r="BF10" s="6">
        <v>3730.8643041851565</v>
      </c>
      <c r="BG10" s="6">
        <v>3738.7931918729641</v>
      </c>
      <c r="BH10" s="6">
        <v>3749.8030122974878</v>
      </c>
      <c r="BI10" s="6">
        <v>3761.8495435106602</v>
      </c>
      <c r="BJ10" s="6">
        <v>3771.3159447673361</v>
      </c>
      <c r="BK10" s="6">
        <v>3776.3075550849676</v>
      </c>
      <c r="BL10" s="6">
        <v>3781.0174832739858</v>
      </c>
      <c r="BM10" s="6">
        <v>3793.8993654683204</v>
      </c>
      <c r="BN10" s="6">
        <v>3808.4344813191078</v>
      </c>
      <c r="BO10" s="6">
        <v>3815.7998079585841</v>
      </c>
      <c r="BP10" s="6">
        <v>3818.1884466434985</v>
      </c>
      <c r="BQ10" s="6">
        <v>3826.6763225900204</v>
      </c>
      <c r="BR10" s="6">
        <v>3834.8722556307875</v>
      </c>
      <c r="BS10" s="6">
        <v>3845.1834050825123</v>
      </c>
      <c r="BT10" s="6">
        <v>3852.6532781500009</v>
      </c>
      <c r="BU10" s="6">
        <v>3857.9855283746065</v>
      </c>
      <c r="BV10" s="6">
        <v>3868.3375827031823</v>
      </c>
      <c r="BW10" s="6">
        <v>3875.2514081075637</v>
      </c>
      <c r="BX10" s="6">
        <v>3882.3245773832987</v>
      </c>
      <c r="BY10" s="6">
        <v>3889.8279895607811</v>
      </c>
      <c r="BZ10" s="6">
        <v>3894.8699083017241</v>
      </c>
      <c r="CA10" s="6">
        <v>3905.4078781165317</v>
      </c>
      <c r="CB10" s="6">
        <v>3914.1964266212226</v>
      </c>
      <c r="CC10" s="6">
        <v>3924.7933677500046</v>
      </c>
      <c r="CD10" s="6">
        <v>3933.6895943644822</v>
      </c>
    </row>
    <row r="11" spans="1:83" ht="15.75" thickBot="1" x14ac:dyDescent="0.3">
      <c r="A11" s="3" t="str">
        <f>"Autres types de ménages privés"</f>
        <v>Autres types de ménages privés</v>
      </c>
      <c r="B11" s="8">
        <v>379</v>
      </c>
      <c r="C11" s="8">
        <v>382</v>
      </c>
      <c r="D11" s="8">
        <v>387</v>
      </c>
      <c r="E11" s="8">
        <v>378</v>
      </c>
      <c r="F11" s="8">
        <v>357</v>
      </c>
      <c r="G11" s="8">
        <v>353</v>
      </c>
      <c r="H11" s="8">
        <v>338</v>
      </c>
      <c r="I11" s="8">
        <v>349</v>
      </c>
      <c r="J11" s="8">
        <v>341</v>
      </c>
      <c r="K11" s="8">
        <v>346</v>
      </c>
      <c r="L11" s="8">
        <v>354</v>
      </c>
      <c r="M11" s="8">
        <v>355</v>
      </c>
      <c r="N11" s="8">
        <v>359</v>
      </c>
      <c r="O11" s="8">
        <v>364</v>
      </c>
      <c r="P11" s="8">
        <v>368</v>
      </c>
      <c r="Q11" s="8">
        <v>351</v>
      </c>
      <c r="R11" s="8">
        <v>347</v>
      </c>
      <c r="S11" s="8">
        <v>357</v>
      </c>
      <c r="T11" s="8">
        <v>370</v>
      </c>
      <c r="U11" s="8">
        <v>421</v>
      </c>
      <c r="V11" s="8">
        <v>422</v>
      </c>
      <c r="W11" s="8">
        <v>440</v>
      </c>
      <c r="X11" s="8">
        <v>407</v>
      </c>
      <c r="Y11" s="8">
        <v>420</v>
      </c>
      <c r="Z11" s="8">
        <v>445</v>
      </c>
      <c r="AA11" s="8">
        <v>422</v>
      </c>
      <c r="AB11" s="8">
        <v>426</v>
      </c>
      <c r="AC11" s="8">
        <v>449</v>
      </c>
      <c r="AD11" s="8">
        <v>437.39854842715977</v>
      </c>
      <c r="AE11" s="8">
        <v>441.26890961454433</v>
      </c>
      <c r="AF11" s="8">
        <v>444.66067273964507</v>
      </c>
      <c r="AG11" s="8">
        <v>447.93364474048752</v>
      </c>
      <c r="AH11" s="8">
        <v>450.97730737650642</v>
      </c>
      <c r="AI11" s="8">
        <v>453.86428327042029</v>
      </c>
      <c r="AJ11" s="8">
        <v>456.78318024882208</v>
      </c>
      <c r="AK11" s="8">
        <v>459.07777451853565</v>
      </c>
      <c r="AL11" s="8">
        <v>460.954463969568</v>
      </c>
      <c r="AM11" s="8">
        <v>462.64358786815126</v>
      </c>
      <c r="AN11" s="8">
        <v>464.46151486672539</v>
      </c>
      <c r="AO11" s="8">
        <v>466.28886523468384</v>
      </c>
      <c r="AP11" s="8">
        <v>467.76361466981677</v>
      </c>
      <c r="AQ11" s="8">
        <v>468.50565785860738</v>
      </c>
      <c r="AR11" s="8">
        <v>469.45359572374468</v>
      </c>
      <c r="AS11" s="8">
        <v>470.24435833069248</v>
      </c>
      <c r="AT11" s="8">
        <v>471.33875457139897</v>
      </c>
      <c r="AU11" s="8">
        <v>471.93309099842236</v>
      </c>
      <c r="AV11" s="8">
        <v>471.99156642799954</v>
      </c>
      <c r="AW11" s="8">
        <v>472.61228988049129</v>
      </c>
      <c r="AX11" s="8">
        <v>473.19006505434072</v>
      </c>
      <c r="AY11" s="8">
        <v>473.06417430305174</v>
      </c>
      <c r="AZ11" s="8">
        <v>472.93061089680089</v>
      </c>
      <c r="BA11" s="8">
        <v>472.96183271204632</v>
      </c>
      <c r="BB11" s="8">
        <v>473.23395683502889</v>
      </c>
      <c r="BC11" s="8">
        <v>473.79003627693243</v>
      </c>
      <c r="BD11" s="8">
        <v>474.29307870774227</v>
      </c>
      <c r="BE11" s="8">
        <v>475.10119376666233</v>
      </c>
      <c r="BF11" s="8">
        <v>475.96143551656502</v>
      </c>
      <c r="BG11" s="8">
        <v>477.20188008502362</v>
      </c>
      <c r="BH11" s="8">
        <v>478.26758497781151</v>
      </c>
      <c r="BI11" s="8">
        <v>479.34441891723463</v>
      </c>
      <c r="BJ11" s="8">
        <v>480.72568185371824</v>
      </c>
      <c r="BK11" s="8">
        <v>481.61426572659235</v>
      </c>
      <c r="BL11" s="8">
        <v>482.59064532827415</v>
      </c>
      <c r="BM11" s="8">
        <v>483.55886125747679</v>
      </c>
      <c r="BN11" s="8">
        <v>485.23149831488979</v>
      </c>
      <c r="BO11" s="8">
        <v>486.63947600184736</v>
      </c>
      <c r="BP11" s="8">
        <v>488.18144283035372</v>
      </c>
      <c r="BQ11" s="8">
        <v>489.72689953276284</v>
      </c>
      <c r="BR11" s="8">
        <v>491.59435014170862</v>
      </c>
      <c r="BS11" s="8">
        <v>492.48126968493847</v>
      </c>
      <c r="BT11" s="8">
        <v>494.26608357787364</v>
      </c>
      <c r="BU11" s="8">
        <v>495.95055757512779</v>
      </c>
      <c r="BV11" s="8">
        <v>497.01532220884974</v>
      </c>
      <c r="BW11" s="8">
        <v>498.11859259694762</v>
      </c>
      <c r="BX11" s="8">
        <v>499.24248394843255</v>
      </c>
      <c r="BY11" s="8">
        <v>500.44070768464184</v>
      </c>
      <c r="BZ11" s="8">
        <v>501.23321100765077</v>
      </c>
      <c r="CA11" s="8">
        <v>502.17490316268635</v>
      </c>
      <c r="CB11" s="8">
        <v>502.65477974874159</v>
      </c>
      <c r="CC11" s="8">
        <v>503.37790285902622</v>
      </c>
      <c r="CD11" s="8">
        <v>503.9047571363746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EB17F-4714-43C6-8AFB-2673E60D40A6}">
  <dimension ref="A1:CE12"/>
  <sheetViews>
    <sheetView workbookViewId="0"/>
  </sheetViews>
  <sheetFormatPr defaultRowHeight="15" x14ac:dyDescent="0.25"/>
  <cols>
    <col min="1" max="1" width="50.7109375" customWidth="1"/>
    <col min="2" max="82" width="7" bestFit="1" customWidth="1"/>
  </cols>
  <sheetData>
    <row r="1" spans="1:83" x14ac:dyDescent="0.25">
      <c r="A1" s="1" t="s">
        <v>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138564</v>
      </c>
      <c r="C5" s="6">
        <v>137237</v>
      </c>
      <c r="D5" s="6">
        <v>138793</v>
      </c>
      <c r="E5" s="6">
        <v>138400</v>
      </c>
      <c r="F5" s="6">
        <v>138091</v>
      </c>
      <c r="G5" s="6">
        <v>138913</v>
      </c>
      <c r="H5" s="6">
        <v>140329</v>
      </c>
      <c r="I5" s="6">
        <v>141409</v>
      </c>
      <c r="J5" s="6">
        <v>142543</v>
      </c>
      <c r="K5" s="6">
        <v>144376</v>
      </c>
      <c r="L5" s="6">
        <v>146542</v>
      </c>
      <c r="M5" s="6">
        <v>147914</v>
      </c>
      <c r="N5" s="6">
        <v>148341</v>
      </c>
      <c r="O5" s="6">
        <v>149669</v>
      </c>
      <c r="P5" s="6">
        <v>150222</v>
      </c>
      <c r="Q5" s="6">
        <v>151633</v>
      </c>
      <c r="R5" s="6">
        <v>152552</v>
      </c>
      <c r="S5" s="6">
        <v>154083</v>
      </c>
      <c r="T5" s="6">
        <v>154826</v>
      </c>
      <c r="U5" s="6">
        <v>155869</v>
      </c>
      <c r="V5" s="6">
        <v>157511</v>
      </c>
      <c r="W5" s="6">
        <v>159738</v>
      </c>
      <c r="X5" s="6">
        <v>160994</v>
      </c>
      <c r="Y5" s="6">
        <v>161165</v>
      </c>
      <c r="Z5" s="6">
        <v>162424</v>
      </c>
      <c r="AA5" s="6">
        <v>161427</v>
      </c>
      <c r="AB5" s="6">
        <v>161443</v>
      </c>
      <c r="AC5" s="6">
        <v>167131</v>
      </c>
      <c r="AD5" s="6">
        <v>165997.11279551481</v>
      </c>
      <c r="AE5" s="6">
        <v>167536.97764361621</v>
      </c>
      <c r="AF5" s="6">
        <v>168982.50096953718</v>
      </c>
      <c r="AG5" s="6">
        <v>170228.73369733719</v>
      </c>
      <c r="AH5" s="6">
        <v>171614.53428751591</v>
      </c>
      <c r="AI5" s="6">
        <v>172998.74322589283</v>
      </c>
      <c r="AJ5" s="6">
        <v>174378.44279523578</v>
      </c>
      <c r="AK5" s="6">
        <v>175516.39344106504</v>
      </c>
      <c r="AL5" s="6">
        <v>176593.46278165033</v>
      </c>
      <c r="AM5" s="6">
        <v>177856.60098679303</v>
      </c>
      <c r="AN5" s="6">
        <v>179056.24640090915</v>
      </c>
      <c r="AO5" s="6">
        <v>180465.44346912712</v>
      </c>
      <c r="AP5" s="6">
        <v>181630.74557568296</v>
      </c>
      <c r="AQ5" s="6">
        <v>183077.61155279266</v>
      </c>
      <c r="AR5" s="6">
        <v>184710.73577392026</v>
      </c>
      <c r="AS5" s="6">
        <v>186193.81965487939</v>
      </c>
      <c r="AT5" s="6">
        <v>187843.96444639657</v>
      </c>
      <c r="AU5" s="6">
        <v>189528.50195557246</v>
      </c>
      <c r="AV5" s="6">
        <v>191183.71747584926</v>
      </c>
      <c r="AW5" s="6">
        <v>192873.30728690809</v>
      </c>
      <c r="AX5" s="6">
        <v>194299.90666438066</v>
      </c>
      <c r="AY5" s="6">
        <v>195765.44682823104</v>
      </c>
      <c r="AZ5" s="6">
        <v>197053.2317097896</v>
      </c>
      <c r="BA5" s="6">
        <v>198522.85355261067</v>
      </c>
      <c r="BB5" s="6">
        <v>199833.31918365121</v>
      </c>
      <c r="BC5" s="6">
        <v>201140.65084142942</v>
      </c>
      <c r="BD5" s="6">
        <v>202624.32719946816</v>
      </c>
      <c r="BE5" s="6">
        <v>204213.00787999152</v>
      </c>
      <c r="BF5" s="6">
        <v>205799.20319948552</v>
      </c>
      <c r="BG5" s="6">
        <v>207208.00673051464</v>
      </c>
      <c r="BH5" s="6">
        <v>208741.6371709042</v>
      </c>
      <c r="BI5" s="6">
        <v>210173.18581061487</v>
      </c>
      <c r="BJ5" s="6">
        <v>211500.06794796253</v>
      </c>
      <c r="BK5" s="6">
        <v>212706.99944392196</v>
      </c>
      <c r="BL5" s="6">
        <v>213723.19116181857</v>
      </c>
      <c r="BM5" s="6">
        <v>214702.53924837918</v>
      </c>
      <c r="BN5" s="6">
        <v>215460.42027356732</v>
      </c>
      <c r="BO5" s="6">
        <v>216249.22694211331</v>
      </c>
      <c r="BP5" s="6">
        <v>217046.25590995414</v>
      </c>
      <c r="BQ5" s="6">
        <v>217856.07488866657</v>
      </c>
      <c r="BR5" s="6">
        <v>218804.44059527642</v>
      </c>
      <c r="BS5" s="6">
        <v>219734.13579804215</v>
      </c>
      <c r="BT5" s="6">
        <v>220917.67231000715</v>
      </c>
      <c r="BU5" s="6">
        <v>222088.73686378272</v>
      </c>
      <c r="BV5" s="6">
        <v>223355.17453625042</v>
      </c>
      <c r="BW5" s="6">
        <v>224876.29072439327</v>
      </c>
      <c r="BX5" s="6">
        <v>226510.09344622551</v>
      </c>
      <c r="BY5" s="6">
        <v>228355.84708718077</v>
      </c>
      <c r="BZ5" s="6">
        <v>230154.92270262371</v>
      </c>
      <c r="CA5" s="6">
        <v>232050.62274810101</v>
      </c>
      <c r="CB5" s="6">
        <v>233995.65379182354</v>
      </c>
      <c r="CC5" s="6">
        <v>235957.97924867037</v>
      </c>
      <c r="CD5" s="6">
        <v>237966.2873554359</v>
      </c>
    </row>
    <row r="6" spans="1:83" x14ac:dyDescent="0.25">
      <c r="A6" s="2" t="str">
        <f>"Mariés sans enfant"</f>
        <v>Mariés sans enfant</v>
      </c>
      <c r="B6" s="6">
        <v>94446</v>
      </c>
      <c r="C6" s="6">
        <v>94681</v>
      </c>
      <c r="D6" s="6">
        <v>95009</v>
      </c>
      <c r="E6" s="6">
        <v>94916</v>
      </c>
      <c r="F6" s="6">
        <v>94970</v>
      </c>
      <c r="G6" s="6">
        <v>94878</v>
      </c>
      <c r="H6" s="6">
        <v>95094</v>
      </c>
      <c r="I6" s="6">
        <v>94960</v>
      </c>
      <c r="J6" s="6">
        <v>94530</v>
      </c>
      <c r="K6" s="6">
        <v>93895</v>
      </c>
      <c r="L6" s="6">
        <v>93359</v>
      </c>
      <c r="M6" s="6">
        <v>92785</v>
      </c>
      <c r="N6" s="6">
        <v>92624</v>
      </c>
      <c r="O6" s="6">
        <v>92547</v>
      </c>
      <c r="P6" s="6">
        <v>92264</v>
      </c>
      <c r="Q6" s="6">
        <v>92233</v>
      </c>
      <c r="R6" s="6">
        <v>92363</v>
      </c>
      <c r="S6" s="6">
        <v>92479</v>
      </c>
      <c r="T6" s="6">
        <v>92662</v>
      </c>
      <c r="U6" s="6">
        <v>92025</v>
      </c>
      <c r="V6" s="6">
        <v>91602</v>
      </c>
      <c r="W6" s="6">
        <v>91357</v>
      </c>
      <c r="X6" s="6">
        <v>90853</v>
      </c>
      <c r="Y6" s="6">
        <v>89932</v>
      </c>
      <c r="Z6" s="6">
        <v>89788</v>
      </c>
      <c r="AA6" s="6">
        <v>89151</v>
      </c>
      <c r="AB6" s="6">
        <v>88809</v>
      </c>
      <c r="AC6" s="6">
        <v>88518</v>
      </c>
      <c r="AD6" s="6">
        <v>88658.47042122249</v>
      </c>
      <c r="AE6" s="6">
        <v>88882.503113194369</v>
      </c>
      <c r="AF6" s="6">
        <v>89108.96721748721</v>
      </c>
      <c r="AG6" s="6">
        <v>89352.773607858195</v>
      </c>
      <c r="AH6" s="6">
        <v>89498.060561835533</v>
      </c>
      <c r="AI6" s="6">
        <v>89612.681110151767</v>
      </c>
      <c r="AJ6" s="6">
        <v>89693.861888963191</v>
      </c>
      <c r="AK6" s="6">
        <v>89860.862876253654</v>
      </c>
      <c r="AL6" s="6">
        <v>89972.466363552521</v>
      </c>
      <c r="AM6" s="6">
        <v>90015.837424095356</v>
      </c>
      <c r="AN6" s="6">
        <v>90080.247229616114</v>
      </c>
      <c r="AO6" s="6">
        <v>90071.723054894275</v>
      </c>
      <c r="AP6" s="6">
        <v>90227.187633749942</v>
      </c>
      <c r="AQ6" s="6">
        <v>90261.56189018162</v>
      </c>
      <c r="AR6" s="6">
        <v>90242.204804407811</v>
      </c>
      <c r="AS6" s="6">
        <v>90236.537835948169</v>
      </c>
      <c r="AT6" s="6">
        <v>90102.793519412342</v>
      </c>
      <c r="AU6" s="6">
        <v>90044.580050797289</v>
      </c>
      <c r="AV6" s="6">
        <v>89955.372599959228</v>
      </c>
      <c r="AW6" s="6">
        <v>89841.085881344363</v>
      </c>
      <c r="AX6" s="6">
        <v>89740.227592384588</v>
      </c>
      <c r="AY6" s="6">
        <v>89522.772666932869</v>
      </c>
      <c r="AZ6" s="6">
        <v>89401.536135541945</v>
      </c>
      <c r="BA6" s="6">
        <v>89204.224179157027</v>
      </c>
      <c r="BB6" s="6">
        <v>89031.977534391481</v>
      </c>
      <c r="BC6" s="6">
        <v>88863.221959928036</v>
      </c>
      <c r="BD6" s="6">
        <v>88601.886309288035</v>
      </c>
      <c r="BE6" s="6">
        <v>88453.443017413403</v>
      </c>
      <c r="BF6" s="6">
        <v>88286.52780796538</v>
      </c>
      <c r="BG6" s="6">
        <v>88215.430171692744</v>
      </c>
      <c r="BH6" s="6">
        <v>88069.047957896604</v>
      </c>
      <c r="BI6" s="6">
        <v>87893.961551969143</v>
      </c>
      <c r="BJ6" s="6">
        <v>87816.471318948898</v>
      </c>
      <c r="BK6" s="6">
        <v>87776.086984631605</v>
      </c>
      <c r="BL6" s="6">
        <v>87849.580452439026</v>
      </c>
      <c r="BM6" s="6">
        <v>87964.90581942063</v>
      </c>
      <c r="BN6" s="6">
        <v>88155.087587391143</v>
      </c>
      <c r="BO6" s="6">
        <v>88399.791783012333</v>
      </c>
      <c r="BP6" s="6">
        <v>88686.454152430466</v>
      </c>
      <c r="BQ6" s="6">
        <v>89045.889761229264</v>
      </c>
      <c r="BR6" s="6">
        <v>89349.984926682082</v>
      </c>
      <c r="BS6" s="6">
        <v>89672.745662674744</v>
      </c>
      <c r="BT6" s="6">
        <v>89921.33059426563</v>
      </c>
      <c r="BU6" s="6">
        <v>90215.960475409491</v>
      </c>
      <c r="BV6" s="6">
        <v>90519.186214183341</v>
      </c>
      <c r="BW6" s="6">
        <v>90763.591527565761</v>
      </c>
      <c r="BX6" s="6">
        <v>91023.453955200486</v>
      </c>
      <c r="BY6" s="6">
        <v>91250.446577476134</v>
      </c>
      <c r="BZ6" s="6">
        <v>91527.608438042866</v>
      </c>
      <c r="CA6" s="6">
        <v>91787.973784775415</v>
      </c>
      <c r="CB6" s="6">
        <v>91988.404901750342</v>
      </c>
      <c r="CC6" s="6">
        <v>92202.48534966071</v>
      </c>
      <c r="CD6" s="6">
        <v>92428.945713510329</v>
      </c>
    </row>
    <row r="7" spans="1:83" x14ac:dyDescent="0.25">
      <c r="A7" s="2" t="str">
        <f>"Mariés avec enfant(s)"</f>
        <v>Mariés avec enfant(s)</v>
      </c>
      <c r="B7" s="6">
        <v>123545</v>
      </c>
      <c r="C7" s="6">
        <v>122699</v>
      </c>
      <c r="D7" s="6">
        <v>121586</v>
      </c>
      <c r="E7" s="6">
        <v>120341</v>
      </c>
      <c r="F7" s="6">
        <v>118408</v>
      </c>
      <c r="G7" s="6">
        <v>116670</v>
      </c>
      <c r="H7" s="6">
        <v>114903</v>
      </c>
      <c r="I7" s="6">
        <v>112809</v>
      </c>
      <c r="J7" s="6">
        <v>110634</v>
      </c>
      <c r="K7" s="6">
        <v>108678</v>
      </c>
      <c r="L7" s="6">
        <v>106361</v>
      </c>
      <c r="M7" s="6">
        <v>104544</v>
      </c>
      <c r="N7" s="6">
        <v>103334</v>
      </c>
      <c r="O7" s="6">
        <v>101617</v>
      </c>
      <c r="P7" s="6">
        <v>100342</v>
      </c>
      <c r="Q7" s="6">
        <v>99185</v>
      </c>
      <c r="R7" s="6">
        <v>98023</v>
      </c>
      <c r="S7" s="6">
        <v>97226</v>
      </c>
      <c r="T7" s="6">
        <v>96813</v>
      </c>
      <c r="U7" s="6">
        <v>95912</v>
      </c>
      <c r="V7" s="6">
        <v>95587</v>
      </c>
      <c r="W7" s="6">
        <v>95350</v>
      </c>
      <c r="X7" s="6">
        <v>95404</v>
      </c>
      <c r="Y7" s="6">
        <v>94808</v>
      </c>
      <c r="Z7" s="6">
        <v>93801</v>
      </c>
      <c r="AA7" s="6">
        <v>93689</v>
      </c>
      <c r="AB7" s="6">
        <v>93023</v>
      </c>
      <c r="AC7" s="6">
        <v>92649</v>
      </c>
      <c r="AD7" s="6">
        <v>92175.653403620236</v>
      </c>
      <c r="AE7" s="6">
        <v>91831.553525940399</v>
      </c>
      <c r="AF7" s="6">
        <v>91572.383780167875</v>
      </c>
      <c r="AG7" s="6">
        <v>91300.231237954722</v>
      </c>
      <c r="AH7" s="6">
        <v>90979.660002298828</v>
      </c>
      <c r="AI7" s="6">
        <v>90589.893929250335</v>
      </c>
      <c r="AJ7" s="6">
        <v>90132.425022991214</v>
      </c>
      <c r="AK7" s="6">
        <v>89707.313539234805</v>
      </c>
      <c r="AL7" s="6">
        <v>89293.504734777234</v>
      </c>
      <c r="AM7" s="6">
        <v>88888.356568371935</v>
      </c>
      <c r="AN7" s="6">
        <v>88502.723152923514</v>
      </c>
      <c r="AO7" s="6">
        <v>88110.303003440786</v>
      </c>
      <c r="AP7" s="6">
        <v>87765.467877926436</v>
      </c>
      <c r="AQ7" s="6">
        <v>87438.578154978459</v>
      </c>
      <c r="AR7" s="6">
        <v>87109.397084190146</v>
      </c>
      <c r="AS7" s="6">
        <v>86894.970084725908</v>
      </c>
      <c r="AT7" s="6">
        <v>86720.063944121532</v>
      </c>
      <c r="AU7" s="6">
        <v>86564.10189578103</v>
      </c>
      <c r="AV7" s="6">
        <v>86404.456499802822</v>
      </c>
      <c r="AW7" s="6">
        <v>86266.106406817897</v>
      </c>
      <c r="AX7" s="6">
        <v>86187.868010775623</v>
      </c>
      <c r="AY7" s="6">
        <v>86154.944090914156</v>
      </c>
      <c r="AZ7" s="6">
        <v>86144.027026331562</v>
      </c>
      <c r="BA7" s="6">
        <v>86110.346818373597</v>
      </c>
      <c r="BB7" s="6">
        <v>86053.749040836177</v>
      </c>
      <c r="BC7" s="6">
        <v>85961.62592767537</v>
      </c>
      <c r="BD7" s="6">
        <v>85823.906170451432</v>
      </c>
      <c r="BE7" s="6">
        <v>85518.579252004711</v>
      </c>
      <c r="BF7" s="6">
        <v>85218.211337011948</v>
      </c>
      <c r="BG7" s="6">
        <v>84924.140604341388</v>
      </c>
      <c r="BH7" s="6">
        <v>84605.928211218124</v>
      </c>
      <c r="BI7" s="6">
        <v>84354.056454578502</v>
      </c>
      <c r="BJ7" s="6">
        <v>84107.540884484275</v>
      </c>
      <c r="BK7" s="6">
        <v>83889.164007081403</v>
      </c>
      <c r="BL7" s="6">
        <v>83697.248479837639</v>
      </c>
      <c r="BM7" s="6">
        <v>83550.304562201694</v>
      </c>
      <c r="BN7" s="6">
        <v>83499.371611485461</v>
      </c>
      <c r="BO7" s="6">
        <v>83466.221270548805</v>
      </c>
      <c r="BP7" s="6">
        <v>83447.799178664543</v>
      </c>
      <c r="BQ7" s="6">
        <v>83444.186352997291</v>
      </c>
      <c r="BR7" s="6">
        <v>83479.242454129242</v>
      </c>
      <c r="BS7" s="6">
        <v>83562.659465641002</v>
      </c>
      <c r="BT7" s="6">
        <v>83648.821885166835</v>
      </c>
      <c r="BU7" s="6">
        <v>83746.185010831192</v>
      </c>
      <c r="BV7" s="6">
        <v>83837.288366260502</v>
      </c>
      <c r="BW7" s="6">
        <v>83916.540406004424</v>
      </c>
      <c r="BX7" s="6">
        <v>83971.435664722871</v>
      </c>
      <c r="BY7" s="6">
        <v>83960.421247031438</v>
      </c>
      <c r="BZ7" s="6">
        <v>83938.351415731857</v>
      </c>
      <c r="CA7" s="6">
        <v>83889.221294109855</v>
      </c>
      <c r="CB7" s="6">
        <v>83846.47385661726</v>
      </c>
      <c r="CC7" s="6">
        <v>83789.110133156239</v>
      </c>
      <c r="CD7" s="6">
        <v>83689.355524931423</v>
      </c>
    </row>
    <row r="8" spans="1:83" x14ac:dyDescent="0.25">
      <c r="A8" s="2" t="str">
        <f>"Cohabitants non mariés sans enfant"</f>
        <v>Cohabitants non mariés sans enfant</v>
      </c>
      <c r="B8" s="6">
        <v>6872</v>
      </c>
      <c r="C8" s="6">
        <v>7281</v>
      </c>
      <c r="D8" s="6">
        <v>7884</v>
      </c>
      <c r="E8" s="6">
        <v>8735</v>
      </c>
      <c r="F8" s="6">
        <v>9534</v>
      </c>
      <c r="G8" s="6">
        <v>10314</v>
      </c>
      <c r="H8" s="6">
        <v>10910</v>
      </c>
      <c r="I8" s="6">
        <v>11722</v>
      </c>
      <c r="J8" s="6">
        <v>12689</v>
      </c>
      <c r="K8" s="6">
        <v>13727</v>
      </c>
      <c r="L8" s="6">
        <v>14738</v>
      </c>
      <c r="M8" s="6">
        <v>15883</v>
      </c>
      <c r="N8" s="6">
        <v>17063</v>
      </c>
      <c r="O8" s="6">
        <v>17847</v>
      </c>
      <c r="P8" s="6">
        <v>18457</v>
      </c>
      <c r="Q8" s="6">
        <v>19118</v>
      </c>
      <c r="R8" s="6">
        <v>19870</v>
      </c>
      <c r="S8" s="6">
        <v>20845</v>
      </c>
      <c r="T8" s="6">
        <v>21551</v>
      </c>
      <c r="U8" s="6">
        <v>22522</v>
      </c>
      <c r="V8" s="6">
        <v>23636</v>
      </c>
      <c r="W8" s="6">
        <v>24326</v>
      </c>
      <c r="X8" s="6">
        <v>24632</v>
      </c>
      <c r="Y8" s="6">
        <v>25296</v>
      </c>
      <c r="Z8" s="6">
        <v>26258</v>
      </c>
      <c r="AA8" s="6">
        <v>27015</v>
      </c>
      <c r="AB8" s="6">
        <v>27848</v>
      </c>
      <c r="AC8" s="6">
        <v>27043</v>
      </c>
      <c r="AD8" s="6">
        <v>28570.814098630366</v>
      </c>
      <c r="AE8" s="6">
        <v>28880.450332421682</v>
      </c>
      <c r="AF8" s="6">
        <v>29150.647332856504</v>
      </c>
      <c r="AG8" s="6">
        <v>29396.509521934113</v>
      </c>
      <c r="AH8" s="6">
        <v>29629.307518074587</v>
      </c>
      <c r="AI8" s="6">
        <v>29828.216998656462</v>
      </c>
      <c r="AJ8" s="6">
        <v>30039.366872963641</v>
      </c>
      <c r="AK8" s="6">
        <v>30252.496651668484</v>
      </c>
      <c r="AL8" s="6">
        <v>30454.249637524696</v>
      </c>
      <c r="AM8" s="6">
        <v>30663.15645651158</v>
      </c>
      <c r="AN8" s="6">
        <v>30897.827142784397</v>
      </c>
      <c r="AO8" s="6">
        <v>31164.932217349186</v>
      </c>
      <c r="AP8" s="6">
        <v>31472.062776329141</v>
      </c>
      <c r="AQ8" s="6">
        <v>31808.673031354305</v>
      </c>
      <c r="AR8" s="6">
        <v>32174.780556692178</v>
      </c>
      <c r="AS8" s="6">
        <v>32522.723857476543</v>
      </c>
      <c r="AT8" s="6">
        <v>32863.899884758153</v>
      </c>
      <c r="AU8" s="6">
        <v>33208.507111450628</v>
      </c>
      <c r="AV8" s="6">
        <v>33522.74506935574</v>
      </c>
      <c r="AW8" s="6">
        <v>33825.142071795504</v>
      </c>
      <c r="AX8" s="6">
        <v>34103.871948604821</v>
      </c>
      <c r="AY8" s="6">
        <v>34371.067104836395</v>
      </c>
      <c r="AZ8" s="6">
        <v>34575.698221243292</v>
      </c>
      <c r="BA8" s="6">
        <v>34788.288902136352</v>
      </c>
      <c r="BB8" s="6">
        <v>35003.317998688013</v>
      </c>
      <c r="BC8" s="6">
        <v>35220.818537888867</v>
      </c>
      <c r="BD8" s="6">
        <v>35449.936784429417</v>
      </c>
      <c r="BE8" s="6">
        <v>35698.8423716584</v>
      </c>
      <c r="BF8" s="6">
        <v>35970.194998656174</v>
      </c>
      <c r="BG8" s="6">
        <v>36242.685773684141</v>
      </c>
      <c r="BH8" s="6">
        <v>36525.44350951058</v>
      </c>
      <c r="BI8" s="6">
        <v>36807.493450815113</v>
      </c>
      <c r="BJ8" s="6">
        <v>37093.394536596374</v>
      </c>
      <c r="BK8" s="6">
        <v>37382.708808518189</v>
      </c>
      <c r="BL8" s="6">
        <v>37670.750914786266</v>
      </c>
      <c r="BM8" s="6">
        <v>37959.908272477755</v>
      </c>
      <c r="BN8" s="6">
        <v>38262.489186355495</v>
      </c>
      <c r="BO8" s="6">
        <v>38564.313376524427</v>
      </c>
      <c r="BP8" s="6">
        <v>38867.350361308403</v>
      </c>
      <c r="BQ8" s="6">
        <v>39172.190974513403</v>
      </c>
      <c r="BR8" s="6">
        <v>39480.714723635145</v>
      </c>
      <c r="BS8" s="6">
        <v>39801.673826779785</v>
      </c>
      <c r="BT8" s="6">
        <v>40116.441916961019</v>
      </c>
      <c r="BU8" s="6">
        <v>40443.513184633441</v>
      </c>
      <c r="BV8" s="6">
        <v>40771.392186822894</v>
      </c>
      <c r="BW8" s="6">
        <v>41095.494198368266</v>
      </c>
      <c r="BX8" s="6">
        <v>41417.697267547708</v>
      </c>
      <c r="BY8" s="6">
        <v>41733.877064859465</v>
      </c>
      <c r="BZ8" s="6">
        <v>42044.967216266123</v>
      </c>
      <c r="CA8" s="6">
        <v>42343.823890804939</v>
      </c>
      <c r="CB8" s="6">
        <v>42636.724877547378</v>
      </c>
      <c r="CC8" s="6">
        <v>42922.882441243128</v>
      </c>
      <c r="CD8" s="6">
        <v>43193.717372456886</v>
      </c>
    </row>
    <row r="9" spans="1:83" x14ac:dyDescent="0.25">
      <c r="A9" s="2" t="str">
        <f>"Cohabitants non mariés avec enfant(s)"</f>
        <v>Cohabitants non mariés avec enfant(s)</v>
      </c>
      <c r="B9" s="6">
        <v>4401</v>
      </c>
      <c r="C9" s="6">
        <v>4632</v>
      </c>
      <c r="D9" s="6">
        <v>5086</v>
      </c>
      <c r="E9" s="6">
        <v>5610</v>
      </c>
      <c r="F9" s="6">
        <v>6074</v>
      </c>
      <c r="G9" s="6">
        <v>6479</v>
      </c>
      <c r="H9" s="6">
        <v>6881</v>
      </c>
      <c r="I9" s="6">
        <v>7283</v>
      </c>
      <c r="J9" s="6">
        <v>8092</v>
      </c>
      <c r="K9" s="6">
        <v>8810</v>
      </c>
      <c r="L9" s="6">
        <v>9791</v>
      </c>
      <c r="M9" s="6">
        <v>11127</v>
      </c>
      <c r="N9" s="6">
        <v>12602</v>
      </c>
      <c r="O9" s="6">
        <v>13745</v>
      </c>
      <c r="P9" s="6">
        <v>15054</v>
      </c>
      <c r="Q9" s="6">
        <v>16369</v>
      </c>
      <c r="R9" s="6">
        <v>17554</v>
      </c>
      <c r="S9" s="6">
        <v>19051</v>
      </c>
      <c r="T9" s="6">
        <v>20550</v>
      </c>
      <c r="U9" s="6">
        <v>22277</v>
      </c>
      <c r="V9" s="6">
        <v>24237</v>
      </c>
      <c r="W9" s="6">
        <v>25706</v>
      </c>
      <c r="X9" s="6">
        <v>26456</v>
      </c>
      <c r="Y9" s="6">
        <v>27636</v>
      </c>
      <c r="Z9" s="6">
        <v>28482</v>
      </c>
      <c r="AA9" s="6">
        <v>29522</v>
      </c>
      <c r="AB9" s="6">
        <v>30611</v>
      </c>
      <c r="AC9" s="6">
        <v>29431</v>
      </c>
      <c r="AD9" s="6">
        <v>31793.121002031439</v>
      </c>
      <c r="AE9" s="6">
        <v>32418.368382172994</v>
      </c>
      <c r="AF9" s="6">
        <v>33051.944658192617</v>
      </c>
      <c r="AG9" s="6">
        <v>33668.949316184437</v>
      </c>
      <c r="AH9" s="6">
        <v>34237.901425761593</v>
      </c>
      <c r="AI9" s="6">
        <v>34764.945889579714</v>
      </c>
      <c r="AJ9" s="6">
        <v>35257.937327431318</v>
      </c>
      <c r="AK9" s="6">
        <v>35732.122371083635</v>
      </c>
      <c r="AL9" s="6">
        <v>36159.147153886603</v>
      </c>
      <c r="AM9" s="6">
        <v>36572.078532588319</v>
      </c>
      <c r="AN9" s="6">
        <v>36994.471635989015</v>
      </c>
      <c r="AO9" s="6">
        <v>37411.140235579995</v>
      </c>
      <c r="AP9" s="6">
        <v>37837.021210716281</v>
      </c>
      <c r="AQ9" s="6">
        <v>38223.082021780661</v>
      </c>
      <c r="AR9" s="6">
        <v>38643.077003569051</v>
      </c>
      <c r="AS9" s="6">
        <v>39096.259396385169</v>
      </c>
      <c r="AT9" s="6">
        <v>39566.499619552545</v>
      </c>
      <c r="AU9" s="6">
        <v>40048.051817789456</v>
      </c>
      <c r="AV9" s="6">
        <v>40506.442403494431</v>
      </c>
      <c r="AW9" s="6">
        <v>40999.911343486077</v>
      </c>
      <c r="AX9" s="6">
        <v>41530.075429347271</v>
      </c>
      <c r="AY9" s="6">
        <v>42061.964305265064</v>
      </c>
      <c r="AZ9" s="6">
        <v>42599.364563881943</v>
      </c>
      <c r="BA9" s="6">
        <v>43109.974410062307</v>
      </c>
      <c r="BB9" s="6">
        <v>43643.473667010498</v>
      </c>
      <c r="BC9" s="6">
        <v>44159.65156478477</v>
      </c>
      <c r="BD9" s="6">
        <v>44675.515602832987</v>
      </c>
      <c r="BE9" s="6">
        <v>45175.950238223624</v>
      </c>
      <c r="BF9" s="6">
        <v>45695.607395033192</v>
      </c>
      <c r="BG9" s="6">
        <v>46204.95587511659</v>
      </c>
      <c r="BH9" s="6">
        <v>46706.562166976379</v>
      </c>
      <c r="BI9" s="6">
        <v>47216.350420765753</v>
      </c>
      <c r="BJ9" s="6">
        <v>47730.520167241768</v>
      </c>
      <c r="BK9" s="6">
        <v>48261.23140840618</v>
      </c>
      <c r="BL9" s="6">
        <v>48783.256457073221</v>
      </c>
      <c r="BM9" s="6">
        <v>49278.098886114494</v>
      </c>
      <c r="BN9" s="6">
        <v>49774.105786892746</v>
      </c>
      <c r="BO9" s="6">
        <v>50263.450672360479</v>
      </c>
      <c r="BP9" s="6">
        <v>50770.775330292017</v>
      </c>
      <c r="BQ9" s="6">
        <v>51263.102232683799</v>
      </c>
      <c r="BR9" s="6">
        <v>51748.017344884836</v>
      </c>
      <c r="BS9" s="6">
        <v>52249.486884026526</v>
      </c>
      <c r="BT9" s="6">
        <v>52755.466796059889</v>
      </c>
      <c r="BU9" s="6">
        <v>53271.070012866418</v>
      </c>
      <c r="BV9" s="6">
        <v>53791.17406941377</v>
      </c>
      <c r="BW9" s="6">
        <v>54314.074905681126</v>
      </c>
      <c r="BX9" s="6">
        <v>54846.1323926232</v>
      </c>
      <c r="BY9" s="6">
        <v>55375.879977297547</v>
      </c>
      <c r="BZ9" s="6">
        <v>55910.021138704353</v>
      </c>
      <c r="CA9" s="6">
        <v>56451.35285274811</v>
      </c>
      <c r="CB9" s="6">
        <v>56998.643534235904</v>
      </c>
      <c r="CC9" s="6">
        <v>57549.478499049641</v>
      </c>
      <c r="CD9" s="6">
        <v>58090.184983369079</v>
      </c>
    </row>
    <row r="10" spans="1:83" x14ac:dyDescent="0.25">
      <c r="A10" s="2" t="str">
        <f>"Familles monoparentales"</f>
        <v>Familles monoparentales</v>
      </c>
      <c r="B10" s="6">
        <v>26662</v>
      </c>
      <c r="C10" s="6">
        <v>27219</v>
      </c>
      <c r="D10" s="6">
        <v>27627</v>
      </c>
      <c r="E10" s="6">
        <v>27872</v>
      </c>
      <c r="F10" s="6">
        <v>28622</v>
      </c>
      <c r="G10" s="6">
        <v>29068</v>
      </c>
      <c r="H10" s="6">
        <v>29533</v>
      </c>
      <c r="I10" s="6">
        <v>30186</v>
      </c>
      <c r="J10" s="6">
        <v>30795</v>
      </c>
      <c r="K10" s="6">
        <v>31445</v>
      </c>
      <c r="L10" s="6">
        <v>31911</v>
      </c>
      <c r="M10" s="6">
        <v>32575</v>
      </c>
      <c r="N10" s="6">
        <v>32503</v>
      </c>
      <c r="O10" s="6">
        <v>33440</v>
      </c>
      <c r="P10" s="6">
        <v>34047</v>
      </c>
      <c r="Q10" s="6">
        <v>34541</v>
      </c>
      <c r="R10" s="6">
        <v>35072</v>
      </c>
      <c r="S10" s="6">
        <v>35345</v>
      </c>
      <c r="T10" s="6">
        <v>35407</v>
      </c>
      <c r="U10" s="6">
        <v>36132</v>
      </c>
      <c r="V10" s="6">
        <v>36578</v>
      </c>
      <c r="W10" s="6">
        <v>37056</v>
      </c>
      <c r="X10" s="6">
        <v>37653</v>
      </c>
      <c r="Y10" s="6">
        <v>38123</v>
      </c>
      <c r="Z10" s="6">
        <v>38350</v>
      </c>
      <c r="AA10" s="6">
        <v>38693</v>
      </c>
      <c r="AB10" s="6">
        <v>39043</v>
      </c>
      <c r="AC10" s="6">
        <v>41085</v>
      </c>
      <c r="AD10" s="6">
        <v>39683.047059866934</v>
      </c>
      <c r="AE10" s="6">
        <v>39967.281930799552</v>
      </c>
      <c r="AF10" s="6">
        <v>40269.715373267172</v>
      </c>
      <c r="AG10" s="6">
        <v>40556.974887825549</v>
      </c>
      <c r="AH10" s="6">
        <v>40872.795761072615</v>
      </c>
      <c r="AI10" s="6">
        <v>41181.439890162692</v>
      </c>
      <c r="AJ10" s="6">
        <v>41486.282329984853</v>
      </c>
      <c r="AK10" s="6">
        <v>41796.534068750057</v>
      </c>
      <c r="AL10" s="6">
        <v>42114.487716840027</v>
      </c>
      <c r="AM10" s="6">
        <v>42454.937863177991</v>
      </c>
      <c r="AN10" s="6">
        <v>42773.557742476209</v>
      </c>
      <c r="AO10" s="6">
        <v>43093.128533510528</v>
      </c>
      <c r="AP10" s="6">
        <v>43396.328645906942</v>
      </c>
      <c r="AQ10" s="6">
        <v>43734.024465261893</v>
      </c>
      <c r="AR10" s="6">
        <v>44082.397558355231</v>
      </c>
      <c r="AS10" s="6">
        <v>44409.343691800292</v>
      </c>
      <c r="AT10" s="6">
        <v>44741.183724040056</v>
      </c>
      <c r="AU10" s="6">
        <v>45067.556354083434</v>
      </c>
      <c r="AV10" s="6">
        <v>45396.061122166793</v>
      </c>
      <c r="AW10" s="6">
        <v>45721.474152744107</v>
      </c>
      <c r="AX10" s="6">
        <v>46026.762918970955</v>
      </c>
      <c r="AY10" s="6">
        <v>46351.189912753143</v>
      </c>
      <c r="AZ10" s="6">
        <v>46647.08204764354</v>
      </c>
      <c r="BA10" s="6">
        <v>46959.423601839655</v>
      </c>
      <c r="BB10" s="6">
        <v>47274.642709395528</v>
      </c>
      <c r="BC10" s="6">
        <v>47574.128837743156</v>
      </c>
      <c r="BD10" s="6">
        <v>47900.670482931193</v>
      </c>
      <c r="BE10" s="6">
        <v>48225.439991550309</v>
      </c>
      <c r="BF10" s="6">
        <v>48539.103339203968</v>
      </c>
      <c r="BG10" s="6">
        <v>48845.130960081842</v>
      </c>
      <c r="BH10" s="6">
        <v>49157.191469117039</v>
      </c>
      <c r="BI10" s="6">
        <v>49489.741541028408</v>
      </c>
      <c r="BJ10" s="6">
        <v>49811.39846154581</v>
      </c>
      <c r="BK10" s="6">
        <v>50134.310173298945</v>
      </c>
      <c r="BL10" s="6">
        <v>50469.735587041811</v>
      </c>
      <c r="BM10" s="6">
        <v>50789.609274594528</v>
      </c>
      <c r="BN10" s="6">
        <v>51111.227217721025</v>
      </c>
      <c r="BO10" s="6">
        <v>51423.551045748427</v>
      </c>
      <c r="BP10" s="6">
        <v>51729.982111549274</v>
      </c>
      <c r="BQ10" s="6">
        <v>52032.755328939573</v>
      </c>
      <c r="BR10" s="6">
        <v>52354.557318933163</v>
      </c>
      <c r="BS10" s="6">
        <v>52688.570347351</v>
      </c>
      <c r="BT10" s="6">
        <v>53006.237188449239</v>
      </c>
      <c r="BU10" s="6">
        <v>53327.924538307889</v>
      </c>
      <c r="BV10" s="6">
        <v>53655.274302907063</v>
      </c>
      <c r="BW10" s="6">
        <v>54006.79661169296</v>
      </c>
      <c r="BX10" s="6">
        <v>54376.807122765218</v>
      </c>
      <c r="BY10" s="6">
        <v>54765.459586508739</v>
      </c>
      <c r="BZ10" s="6">
        <v>55175.073507626512</v>
      </c>
      <c r="CA10" s="6">
        <v>55578.833210381541</v>
      </c>
      <c r="CB10" s="6">
        <v>56004.783685458162</v>
      </c>
      <c r="CC10" s="6">
        <v>56427.754570130994</v>
      </c>
      <c r="CD10" s="6">
        <v>56854.601195235111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4684</v>
      </c>
      <c r="C11" s="8">
        <v>3473</v>
      </c>
      <c r="D11" s="8">
        <v>3704</v>
      </c>
      <c r="E11" s="8">
        <v>3809</v>
      </c>
      <c r="F11" s="8">
        <v>3999</v>
      </c>
      <c r="G11" s="8">
        <v>4066</v>
      </c>
      <c r="H11" s="8">
        <v>4181</v>
      </c>
      <c r="I11" s="8">
        <v>4086</v>
      </c>
      <c r="J11" s="8">
        <v>4295</v>
      </c>
      <c r="K11" s="8">
        <v>4662</v>
      </c>
      <c r="L11" s="8">
        <v>5140</v>
      </c>
      <c r="M11" s="8">
        <v>5001</v>
      </c>
      <c r="N11" s="8">
        <v>5398</v>
      </c>
      <c r="O11" s="8">
        <v>5450</v>
      </c>
      <c r="P11" s="8">
        <v>5574</v>
      </c>
      <c r="Q11" s="8">
        <v>5764</v>
      </c>
      <c r="R11" s="8">
        <v>6097</v>
      </c>
      <c r="S11" s="8">
        <v>6410</v>
      </c>
      <c r="T11" s="8">
        <v>6185</v>
      </c>
      <c r="U11" s="8">
        <v>6281</v>
      </c>
      <c r="V11" s="8">
        <v>6505</v>
      </c>
      <c r="W11" s="8">
        <v>6756</v>
      </c>
      <c r="X11" s="8">
        <v>7045</v>
      </c>
      <c r="Y11" s="8">
        <v>7232</v>
      </c>
      <c r="Z11" s="8">
        <v>7427</v>
      </c>
      <c r="AA11" s="8">
        <v>7757</v>
      </c>
      <c r="AB11" s="8">
        <v>8181</v>
      </c>
      <c r="AC11" s="8">
        <v>8651</v>
      </c>
      <c r="AD11" s="8">
        <v>8535.3997160999552</v>
      </c>
      <c r="AE11" s="8">
        <v>8644.4983826677453</v>
      </c>
      <c r="AF11" s="8">
        <v>8751.2642358256981</v>
      </c>
      <c r="AG11" s="8">
        <v>8847.5419405697376</v>
      </c>
      <c r="AH11" s="8">
        <v>8939.2505501090218</v>
      </c>
      <c r="AI11" s="8">
        <v>9029.0418475566967</v>
      </c>
      <c r="AJ11" s="8">
        <v>9116.326219089784</v>
      </c>
      <c r="AK11" s="8">
        <v>9202.3898991416554</v>
      </c>
      <c r="AL11" s="8">
        <v>9282.5235303749487</v>
      </c>
      <c r="AM11" s="8">
        <v>9366.9448072964515</v>
      </c>
      <c r="AN11" s="8">
        <v>9457.6992540951742</v>
      </c>
      <c r="AO11" s="8">
        <v>9551.4264521596142</v>
      </c>
      <c r="AP11" s="8">
        <v>9648.1957970955209</v>
      </c>
      <c r="AQ11" s="8">
        <v>9747.1474460655572</v>
      </c>
      <c r="AR11" s="8">
        <v>9849.9751896101225</v>
      </c>
      <c r="AS11" s="8">
        <v>9952.8863916374212</v>
      </c>
      <c r="AT11" s="8">
        <v>10053.751000268896</v>
      </c>
      <c r="AU11" s="8">
        <v>10154.928123674144</v>
      </c>
      <c r="AV11" s="8">
        <v>10252.097037690111</v>
      </c>
      <c r="AW11" s="8">
        <v>10346.242188476501</v>
      </c>
      <c r="AX11" s="8">
        <v>10433.991469501836</v>
      </c>
      <c r="AY11" s="8">
        <v>10519.358161272379</v>
      </c>
      <c r="AZ11" s="8">
        <v>10600.900908310659</v>
      </c>
      <c r="BA11" s="8">
        <v>10684.212337836727</v>
      </c>
      <c r="BB11" s="8">
        <v>10767.245780818424</v>
      </c>
      <c r="BC11" s="8">
        <v>10850.108957141651</v>
      </c>
      <c r="BD11" s="8">
        <v>10935.645310407797</v>
      </c>
      <c r="BE11" s="8">
        <v>11023.718669844935</v>
      </c>
      <c r="BF11" s="8">
        <v>11114.560653049266</v>
      </c>
      <c r="BG11" s="8">
        <v>11207.427475851984</v>
      </c>
      <c r="BH11" s="8">
        <v>11304.176896036104</v>
      </c>
      <c r="BI11" s="8">
        <v>11403.45324673542</v>
      </c>
      <c r="BJ11" s="8">
        <v>11502.976002664926</v>
      </c>
      <c r="BK11" s="8">
        <v>11604.163679066969</v>
      </c>
      <c r="BL11" s="8">
        <v>11705.781469039974</v>
      </c>
      <c r="BM11" s="8">
        <v>11806.989224214847</v>
      </c>
      <c r="BN11" s="8">
        <v>11910.027509517904</v>
      </c>
      <c r="BO11" s="8">
        <v>12012.753027239138</v>
      </c>
      <c r="BP11" s="8">
        <v>12116.742650176277</v>
      </c>
      <c r="BQ11" s="8">
        <v>12219.789033895504</v>
      </c>
      <c r="BR11" s="8">
        <v>12321.567990535395</v>
      </c>
      <c r="BS11" s="8">
        <v>12424.165811146757</v>
      </c>
      <c r="BT11" s="8">
        <v>12525.885648069081</v>
      </c>
      <c r="BU11" s="8">
        <v>12628.451938736267</v>
      </c>
      <c r="BV11" s="8">
        <v>12730.745136816224</v>
      </c>
      <c r="BW11" s="8">
        <v>12832.893093851713</v>
      </c>
      <c r="BX11" s="8">
        <v>12935.491127774756</v>
      </c>
      <c r="BY11" s="8">
        <v>13037.755709899033</v>
      </c>
      <c r="BZ11" s="8">
        <v>13139.231019672987</v>
      </c>
      <c r="CA11" s="8">
        <v>13241.28886438404</v>
      </c>
      <c r="CB11" s="8">
        <v>13344.388346403173</v>
      </c>
      <c r="CC11" s="8">
        <v>13447.996510536825</v>
      </c>
      <c r="CD11" s="8">
        <v>13550.038802362244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406DC-C418-4569-9A9C-5D9B0149B871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32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18017</v>
      </c>
      <c r="C5" s="6">
        <v>18367</v>
      </c>
      <c r="D5" s="6">
        <v>18605</v>
      </c>
      <c r="E5" s="6">
        <v>18608</v>
      </c>
      <c r="F5" s="6">
        <v>18720</v>
      </c>
      <c r="G5" s="6">
        <v>19201</v>
      </c>
      <c r="H5" s="6">
        <v>19608</v>
      </c>
      <c r="I5" s="6">
        <v>19976</v>
      </c>
      <c r="J5" s="6">
        <v>20590</v>
      </c>
      <c r="K5" s="6">
        <v>20820</v>
      </c>
      <c r="L5" s="6">
        <v>21312</v>
      </c>
      <c r="M5" s="6">
        <v>21778</v>
      </c>
      <c r="N5" s="6">
        <v>22323</v>
      </c>
      <c r="O5" s="6">
        <v>22839</v>
      </c>
      <c r="P5" s="6">
        <v>23258</v>
      </c>
      <c r="Q5" s="6">
        <v>23312</v>
      </c>
      <c r="R5" s="6">
        <v>23541</v>
      </c>
      <c r="S5" s="6">
        <v>23763</v>
      </c>
      <c r="T5" s="6">
        <v>23859</v>
      </c>
      <c r="U5" s="6">
        <v>23974</v>
      </c>
      <c r="V5" s="6">
        <v>23886</v>
      </c>
      <c r="W5" s="6">
        <v>24238</v>
      </c>
      <c r="X5" s="6">
        <v>24675</v>
      </c>
      <c r="Y5" s="6">
        <v>24997</v>
      </c>
      <c r="Z5" s="6">
        <v>25087</v>
      </c>
      <c r="AA5" s="6">
        <v>25269</v>
      </c>
      <c r="AB5" s="6">
        <v>25713</v>
      </c>
      <c r="AC5" s="6">
        <v>26680</v>
      </c>
      <c r="AD5" s="6">
        <v>26462.069902913256</v>
      </c>
      <c r="AE5" s="6">
        <v>26815.978721110412</v>
      </c>
      <c r="AF5" s="6">
        <v>27077.957802478617</v>
      </c>
      <c r="AG5" s="6">
        <v>27411.513615281001</v>
      </c>
      <c r="AH5" s="6">
        <v>27719.537775786906</v>
      </c>
      <c r="AI5" s="6">
        <v>28093.71971360351</v>
      </c>
      <c r="AJ5" s="6">
        <v>28436.306175299513</v>
      </c>
      <c r="AK5" s="6">
        <v>28746.57938036459</v>
      </c>
      <c r="AL5" s="6">
        <v>29114.101918719585</v>
      </c>
      <c r="AM5" s="6">
        <v>29449.091220742994</v>
      </c>
      <c r="AN5" s="6">
        <v>29800.205876000266</v>
      </c>
      <c r="AO5" s="6">
        <v>30156.421836359841</v>
      </c>
      <c r="AP5" s="6">
        <v>30505.505199965701</v>
      </c>
      <c r="AQ5" s="6">
        <v>30907.056747751525</v>
      </c>
      <c r="AR5" s="6">
        <v>31229.441768519009</v>
      </c>
      <c r="AS5" s="6">
        <v>31551.310287099561</v>
      </c>
      <c r="AT5" s="6">
        <v>31854.668044122896</v>
      </c>
      <c r="AU5" s="6">
        <v>32115.193230330078</v>
      </c>
      <c r="AV5" s="6">
        <v>32358.90265643557</v>
      </c>
      <c r="AW5" s="6">
        <v>32583.265227483007</v>
      </c>
      <c r="AX5" s="6">
        <v>32833.833707700222</v>
      </c>
      <c r="AY5" s="6">
        <v>33109.758188405431</v>
      </c>
      <c r="AZ5" s="6">
        <v>33362.456931769062</v>
      </c>
      <c r="BA5" s="6">
        <v>33603.19772852437</v>
      </c>
      <c r="BB5" s="6">
        <v>33849.428998341435</v>
      </c>
      <c r="BC5" s="6">
        <v>34120.229477695175</v>
      </c>
      <c r="BD5" s="6">
        <v>34378.115512560267</v>
      </c>
      <c r="BE5" s="6">
        <v>34604.588585525962</v>
      </c>
      <c r="BF5" s="6">
        <v>34856.097117482415</v>
      </c>
      <c r="BG5" s="6">
        <v>35072.266295148613</v>
      </c>
      <c r="BH5" s="6">
        <v>35316.835784659357</v>
      </c>
      <c r="BI5" s="6">
        <v>35532.819336558539</v>
      </c>
      <c r="BJ5" s="6">
        <v>35713.113788740091</v>
      </c>
      <c r="BK5" s="6">
        <v>35908.730993893798</v>
      </c>
      <c r="BL5" s="6">
        <v>36077.709512746311</v>
      </c>
      <c r="BM5" s="6">
        <v>36258.818658609322</v>
      </c>
      <c r="BN5" s="6">
        <v>36422.83528338054</v>
      </c>
      <c r="BO5" s="6">
        <v>36558.390637819961</v>
      </c>
      <c r="BP5" s="6">
        <v>36684.205543965189</v>
      </c>
      <c r="BQ5" s="6">
        <v>36832.195006244416</v>
      </c>
      <c r="BR5" s="6">
        <v>36969.96471495225</v>
      </c>
      <c r="BS5" s="6">
        <v>37139.130293132424</v>
      </c>
      <c r="BT5" s="6">
        <v>37302.982110448218</v>
      </c>
      <c r="BU5" s="6">
        <v>37455.548924303133</v>
      </c>
      <c r="BV5" s="6">
        <v>37610.477384461694</v>
      </c>
      <c r="BW5" s="6">
        <v>37747.318160416988</v>
      </c>
      <c r="BX5" s="6">
        <v>37928.302862560871</v>
      </c>
      <c r="BY5" s="6">
        <v>38120.504321583503</v>
      </c>
      <c r="BZ5" s="6">
        <v>38310.316790560486</v>
      </c>
      <c r="CA5" s="6">
        <v>38480.604631097667</v>
      </c>
      <c r="CB5" s="6">
        <v>38671.811343123452</v>
      </c>
      <c r="CC5" s="6">
        <v>38873.997086061456</v>
      </c>
      <c r="CD5" s="6">
        <v>39076.645493834883</v>
      </c>
    </row>
    <row r="6" spans="1:83" x14ac:dyDescent="0.25">
      <c r="A6" s="2" t="str">
        <f>"Mariés sans enfant"</f>
        <v>Mariés sans enfant</v>
      </c>
      <c r="B6" s="6">
        <v>15036</v>
      </c>
      <c r="C6" s="6">
        <v>15062</v>
      </c>
      <c r="D6" s="6">
        <v>15034</v>
      </c>
      <c r="E6" s="6">
        <v>14968</v>
      </c>
      <c r="F6" s="6">
        <v>14992</v>
      </c>
      <c r="G6" s="6">
        <v>14887</v>
      </c>
      <c r="H6" s="6">
        <v>14809</v>
      </c>
      <c r="I6" s="6">
        <v>14777</v>
      </c>
      <c r="J6" s="6">
        <v>14688</v>
      </c>
      <c r="K6" s="6">
        <v>14714</v>
      </c>
      <c r="L6" s="6">
        <v>14735</v>
      </c>
      <c r="M6" s="6">
        <v>14776</v>
      </c>
      <c r="N6" s="6">
        <v>14654</v>
      </c>
      <c r="O6" s="6">
        <v>14448</v>
      </c>
      <c r="P6" s="6">
        <v>14504</v>
      </c>
      <c r="Q6" s="6">
        <v>14442</v>
      </c>
      <c r="R6" s="6">
        <v>14395</v>
      </c>
      <c r="S6" s="6">
        <v>14346</v>
      </c>
      <c r="T6" s="6">
        <v>14365</v>
      </c>
      <c r="U6" s="6">
        <v>14235</v>
      </c>
      <c r="V6" s="6">
        <v>14229</v>
      </c>
      <c r="W6" s="6">
        <v>14047</v>
      </c>
      <c r="X6" s="6">
        <v>13979</v>
      </c>
      <c r="Y6" s="6">
        <v>13783</v>
      </c>
      <c r="Z6" s="6">
        <v>13648</v>
      </c>
      <c r="AA6" s="6">
        <v>13567</v>
      </c>
      <c r="AB6" s="6">
        <v>13554</v>
      </c>
      <c r="AC6" s="6">
        <v>13431</v>
      </c>
      <c r="AD6" s="6">
        <v>13639.074306185614</v>
      </c>
      <c r="AE6" s="6">
        <v>13705.046356256753</v>
      </c>
      <c r="AF6" s="6">
        <v>13755.538457523591</v>
      </c>
      <c r="AG6" s="6">
        <v>13807.681592150253</v>
      </c>
      <c r="AH6" s="6">
        <v>13871.183164801065</v>
      </c>
      <c r="AI6" s="6">
        <v>13933.425419942798</v>
      </c>
      <c r="AJ6" s="6">
        <v>14004.860586404888</v>
      </c>
      <c r="AK6" s="6">
        <v>14058.746616472221</v>
      </c>
      <c r="AL6" s="6">
        <v>14090.654066543866</v>
      </c>
      <c r="AM6" s="6">
        <v>14128.473862360392</v>
      </c>
      <c r="AN6" s="6">
        <v>14155.614444241872</v>
      </c>
      <c r="AO6" s="6">
        <v>14193.293362272301</v>
      </c>
      <c r="AP6" s="6">
        <v>14222.295038316684</v>
      </c>
      <c r="AQ6" s="6">
        <v>14217.617367352303</v>
      </c>
      <c r="AR6" s="6">
        <v>14212.833840636411</v>
      </c>
      <c r="AS6" s="6">
        <v>14190.782276400001</v>
      </c>
      <c r="AT6" s="6">
        <v>14191.885404046096</v>
      </c>
      <c r="AU6" s="6">
        <v>14186.115824988701</v>
      </c>
      <c r="AV6" s="6">
        <v>14161.406632230468</v>
      </c>
      <c r="AW6" s="6">
        <v>14138.601910509104</v>
      </c>
      <c r="AX6" s="6">
        <v>14094.280949260998</v>
      </c>
      <c r="AY6" s="6">
        <v>14063.89011988082</v>
      </c>
      <c r="AZ6" s="6">
        <v>14038.189187141961</v>
      </c>
      <c r="BA6" s="6">
        <v>14002.621058153625</v>
      </c>
      <c r="BB6" s="6">
        <v>13960.651031405981</v>
      </c>
      <c r="BC6" s="6">
        <v>13885.294411949868</v>
      </c>
      <c r="BD6" s="6">
        <v>13816.283671658077</v>
      </c>
      <c r="BE6" s="6">
        <v>13774.63309264121</v>
      </c>
      <c r="BF6" s="6">
        <v>13732.037696763251</v>
      </c>
      <c r="BG6" s="6">
        <v>13690.451686599714</v>
      </c>
      <c r="BH6" s="6">
        <v>13629.965323514669</v>
      </c>
      <c r="BI6" s="6">
        <v>13566.300527186248</v>
      </c>
      <c r="BJ6" s="6">
        <v>13539.928935978798</v>
      </c>
      <c r="BK6" s="6">
        <v>13523.380442229027</v>
      </c>
      <c r="BL6" s="6">
        <v>13514.803279134114</v>
      </c>
      <c r="BM6" s="6">
        <v>13491.094065687659</v>
      </c>
      <c r="BN6" s="6">
        <v>13442.423964865615</v>
      </c>
      <c r="BO6" s="6">
        <v>13427.627257045611</v>
      </c>
      <c r="BP6" s="6">
        <v>13424.249118786121</v>
      </c>
      <c r="BQ6" s="6">
        <v>13426.845967558569</v>
      </c>
      <c r="BR6" s="6">
        <v>13438.744944974285</v>
      </c>
      <c r="BS6" s="6">
        <v>13417.975662691215</v>
      </c>
      <c r="BT6" s="6">
        <v>13393.063741003052</v>
      </c>
      <c r="BU6" s="6">
        <v>13398.170102847314</v>
      </c>
      <c r="BV6" s="6">
        <v>13419.121819408159</v>
      </c>
      <c r="BW6" s="6">
        <v>13447.268842289232</v>
      </c>
      <c r="BX6" s="6">
        <v>13455.560943535975</v>
      </c>
      <c r="BY6" s="6">
        <v>13479.141935807289</v>
      </c>
      <c r="BZ6" s="6">
        <v>13501.461336227047</v>
      </c>
      <c r="CA6" s="6">
        <v>13522.805978104756</v>
      </c>
      <c r="CB6" s="6">
        <v>13557.692054747482</v>
      </c>
      <c r="CC6" s="6">
        <v>13589.478147783924</v>
      </c>
      <c r="CD6" s="6">
        <v>13621.287568764674</v>
      </c>
    </row>
    <row r="7" spans="1:83" x14ac:dyDescent="0.25">
      <c r="A7" s="2" t="str">
        <f>"Mariés avec enfant(s)"</f>
        <v>Mariés avec enfant(s)</v>
      </c>
      <c r="B7" s="6">
        <v>23553</v>
      </c>
      <c r="C7" s="6">
        <v>23492</v>
      </c>
      <c r="D7" s="6">
        <v>23376</v>
      </c>
      <c r="E7" s="6">
        <v>23204</v>
      </c>
      <c r="F7" s="6">
        <v>22924</v>
      </c>
      <c r="G7" s="6">
        <v>22605</v>
      </c>
      <c r="H7" s="6">
        <v>22305</v>
      </c>
      <c r="I7" s="6">
        <v>21946</v>
      </c>
      <c r="J7" s="6">
        <v>21589</v>
      </c>
      <c r="K7" s="6">
        <v>21156</v>
      </c>
      <c r="L7" s="6">
        <v>20759</v>
      </c>
      <c r="M7" s="6">
        <v>20269</v>
      </c>
      <c r="N7" s="6">
        <v>19922</v>
      </c>
      <c r="O7" s="6">
        <v>19541</v>
      </c>
      <c r="P7" s="6">
        <v>19067</v>
      </c>
      <c r="Q7" s="6">
        <v>18846</v>
      </c>
      <c r="R7" s="6">
        <v>18634</v>
      </c>
      <c r="S7" s="6">
        <v>18369</v>
      </c>
      <c r="T7" s="6">
        <v>18021</v>
      </c>
      <c r="U7" s="6">
        <v>17774</v>
      </c>
      <c r="V7" s="6">
        <v>17555</v>
      </c>
      <c r="W7" s="6">
        <v>17363</v>
      </c>
      <c r="X7" s="6">
        <v>17230</v>
      </c>
      <c r="Y7" s="6">
        <v>16952</v>
      </c>
      <c r="Z7" s="6">
        <v>16647</v>
      </c>
      <c r="AA7" s="6">
        <v>16352</v>
      </c>
      <c r="AB7" s="6">
        <v>16032</v>
      </c>
      <c r="AC7" s="6">
        <v>15834</v>
      </c>
      <c r="AD7" s="6">
        <v>15792.946138984938</v>
      </c>
      <c r="AE7" s="6">
        <v>15654.069973542053</v>
      </c>
      <c r="AF7" s="6">
        <v>15570.281080868193</v>
      </c>
      <c r="AG7" s="6">
        <v>15474.403338177199</v>
      </c>
      <c r="AH7" s="6">
        <v>15379.808940011102</v>
      </c>
      <c r="AI7" s="6">
        <v>15260.324080939456</v>
      </c>
      <c r="AJ7" s="6">
        <v>15128.816781251415</v>
      </c>
      <c r="AK7" s="6">
        <v>15024.930028413422</v>
      </c>
      <c r="AL7" s="6">
        <v>14912.713586786625</v>
      </c>
      <c r="AM7" s="6">
        <v>14813.978531676363</v>
      </c>
      <c r="AN7" s="6">
        <v>14697.817046935168</v>
      </c>
      <c r="AO7" s="6">
        <v>14569.364857883811</v>
      </c>
      <c r="AP7" s="6">
        <v>14456.672036480042</v>
      </c>
      <c r="AQ7" s="6">
        <v>14353.550570134375</v>
      </c>
      <c r="AR7" s="6">
        <v>14268.01630099766</v>
      </c>
      <c r="AS7" s="6">
        <v>14187.882479483684</v>
      </c>
      <c r="AT7" s="6">
        <v>14090.80535165824</v>
      </c>
      <c r="AU7" s="6">
        <v>14022.678442201071</v>
      </c>
      <c r="AV7" s="6">
        <v>13971.704408653182</v>
      </c>
      <c r="AW7" s="6">
        <v>13904.839605805684</v>
      </c>
      <c r="AX7" s="6">
        <v>13864.657381126461</v>
      </c>
      <c r="AY7" s="6">
        <v>13793.196467982747</v>
      </c>
      <c r="AZ7" s="6">
        <v>13726.863989394496</v>
      </c>
      <c r="BA7" s="6">
        <v>13671.214964766841</v>
      </c>
      <c r="BB7" s="6">
        <v>13605.736997817241</v>
      </c>
      <c r="BC7" s="6">
        <v>13564.947079749378</v>
      </c>
      <c r="BD7" s="6">
        <v>13497.965705739625</v>
      </c>
      <c r="BE7" s="6">
        <v>13416.474219928506</v>
      </c>
      <c r="BF7" s="6">
        <v>13322.78607352759</v>
      </c>
      <c r="BG7" s="6">
        <v>13242.964068602461</v>
      </c>
      <c r="BH7" s="6">
        <v>13160.557234864911</v>
      </c>
      <c r="BI7" s="6">
        <v>13077.723920811935</v>
      </c>
      <c r="BJ7" s="6">
        <v>13002.505102807059</v>
      </c>
      <c r="BK7" s="6">
        <v>12906.160788779478</v>
      </c>
      <c r="BL7" s="6">
        <v>12821.539913981247</v>
      </c>
      <c r="BM7" s="6">
        <v>12750.675427703693</v>
      </c>
      <c r="BN7" s="6">
        <v>12716.029950619741</v>
      </c>
      <c r="BO7" s="6">
        <v>12679.769685198902</v>
      </c>
      <c r="BP7" s="6">
        <v>12653.994298824051</v>
      </c>
      <c r="BQ7" s="6">
        <v>12601.84908711836</v>
      </c>
      <c r="BR7" s="6">
        <v>12569.489102115494</v>
      </c>
      <c r="BS7" s="6">
        <v>12547.833997164787</v>
      </c>
      <c r="BT7" s="6">
        <v>12531.272467497933</v>
      </c>
      <c r="BU7" s="6">
        <v>12497.283621499753</v>
      </c>
      <c r="BV7" s="6">
        <v>12456.759538033362</v>
      </c>
      <c r="BW7" s="6">
        <v>12427.210567115199</v>
      </c>
      <c r="BX7" s="6">
        <v>12389.671529725227</v>
      </c>
      <c r="BY7" s="6">
        <v>12340.907190158847</v>
      </c>
      <c r="BZ7" s="6">
        <v>12289.042049999212</v>
      </c>
      <c r="CA7" s="6">
        <v>12253.446166919604</v>
      </c>
      <c r="CB7" s="6">
        <v>12203.350166561169</v>
      </c>
      <c r="CC7" s="6">
        <v>12149.741327298943</v>
      </c>
      <c r="CD7" s="6">
        <v>12093.832961524889</v>
      </c>
    </row>
    <row r="8" spans="1:83" x14ac:dyDescent="0.25">
      <c r="A8" s="2" t="str">
        <f>"Cohabitants non mariés sans enfant"</f>
        <v>Cohabitants non mariés sans enfant</v>
      </c>
      <c r="B8" s="6">
        <v>1595</v>
      </c>
      <c r="C8" s="6">
        <v>1593</v>
      </c>
      <c r="D8" s="6">
        <v>1737</v>
      </c>
      <c r="E8" s="6">
        <v>1893</v>
      </c>
      <c r="F8" s="6">
        <v>2037</v>
      </c>
      <c r="G8" s="6">
        <v>2094</v>
      </c>
      <c r="H8" s="6">
        <v>2190</v>
      </c>
      <c r="I8" s="6">
        <v>2305</v>
      </c>
      <c r="J8" s="6">
        <v>2489</v>
      </c>
      <c r="K8" s="6">
        <v>2590</v>
      </c>
      <c r="L8" s="6">
        <v>2717</v>
      </c>
      <c r="M8" s="6">
        <v>2818</v>
      </c>
      <c r="N8" s="6">
        <v>2871</v>
      </c>
      <c r="O8" s="6">
        <v>3004</v>
      </c>
      <c r="P8" s="6">
        <v>3106</v>
      </c>
      <c r="Q8" s="6">
        <v>3250</v>
      </c>
      <c r="R8" s="6">
        <v>3337</v>
      </c>
      <c r="S8" s="6">
        <v>3461</v>
      </c>
      <c r="T8" s="6">
        <v>3539</v>
      </c>
      <c r="U8" s="6">
        <v>3707</v>
      </c>
      <c r="V8" s="6">
        <v>3786</v>
      </c>
      <c r="W8" s="6">
        <v>3972</v>
      </c>
      <c r="X8" s="6">
        <v>3994</v>
      </c>
      <c r="Y8" s="6">
        <v>4024</v>
      </c>
      <c r="Z8" s="6">
        <v>4086</v>
      </c>
      <c r="AA8" s="6">
        <v>4268</v>
      </c>
      <c r="AB8" s="6">
        <v>4383</v>
      </c>
      <c r="AC8" s="6">
        <v>4425</v>
      </c>
      <c r="AD8" s="6">
        <v>4512.0649748109809</v>
      </c>
      <c r="AE8" s="6">
        <v>4557.3719731301153</v>
      </c>
      <c r="AF8" s="6">
        <v>4609.495753640268</v>
      </c>
      <c r="AG8" s="6">
        <v>4657.4296298445079</v>
      </c>
      <c r="AH8" s="6">
        <v>4696.2603246461349</v>
      </c>
      <c r="AI8" s="6">
        <v>4741.4758296335167</v>
      </c>
      <c r="AJ8" s="6">
        <v>4778.9414124214645</v>
      </c>
      <c r="AK8" s="6">
        <v>4819.6578881650448</v>
      </c>
      <c r="AL8" s="6">
        <v>4859.1746892579013</v>
      </c>
      <c r="AM8" s="6">
        <v>4890.217018148358</v>
      </c>
      <c r="AN8" s="6">
        <v>4935.1515756189456</v>
      </c>
      <c r="AO8" s="6">
        <v>4971.5183883820737</v>
      </c>
      <c r="AP8" s="6">
        <v>5008.2865078014047</v>
      </c>
      <c r="AQ8" s="6">
        <v>5039.387909130397</v>
      </c>
      <c r="AR8" s="6">
        <v>5069.3981717239776</v>
      </c>
      <c r="AS8" s="6">
        <v>5103.0313477888458</v>
      </c>
      <c r="AT8" s="6">
        <v>5133.6608306988273</v>
      </c>
      <c r="AU8" s="6">
        <v>5154.2266072093835</v>
      </c>
      <c r="AV8" s="6">
        <v>5168.3682330866659</v>
      </c>
      <c r="AW8" s="6">
        <v>5179.6731702960242</v>
      </c>
      <c r="AX8" s="6">
        <v>5185.7912848534424</v>
      </c>
      <c r="AY8" s="6">
        <v>5183.3229058993957</v>
      </c>
      <c r="AZ8" s="6">
        <v>5187.4981270598764</v>
      </c>
      <c r="BA8" s="6">
        <v>5178.3358348997754</v>
      </c>
      <c r="BB8" s="6">
        <v>5185.6193854155063</v>
      </c>
      <c r="BC8" s="6">
        <v>5184.7025852501929</v>
      </c>
      <c r="BD8" s="6">
        <v>5188.3889635519845</v>
      </c>
      <c r="BE8" s="6">
        <v>5199.9318441657515</v>
      </c>
      <c r="BF8" s="6">
        <v>5217.8110137551002</v>
      </c>
      <c r="BG8" s="6">
        <v>5234.0093575816445</v>
      </c>
      <c r="BH8" s="6">
        <v>5250.175781234484</v>
      </c>
      <c r="BI8" s="6">
        <v>5270.7867364848453</v>
      </c>
      <c r="BJ8" s="6">
        <v>5293.7370200876821</v>
      </c>
      <c r="BK8" s="6">
        <v>5320.3818266413982</v>
      </c>
      <c r="BL8" s="6">
        <v>5347.698001513244</v>
      </c>
      <c r="BM8" s="6">
        <v>5378.6500653428975</v>
      </c>
      <c r="BN8" s="6">
        <v>5407.0899193190598</v>
      </c>
      <c r="BO8" s="6">
        <v>5437.2292499989599</v>
      </c>
      <c r="BP8" s="6">
        <v>5466.6406718732742</v>
      </c>
      <c r="BQ8" s="6">
        <v>5494.5831434031716</v>
      </c>
      <c r="BR8" s="6">
        <v>5521.8200173084797</v>
      </c>
      <c r="BS8" s="6">
        <v>5545.0187880455196</v>
      </c>
      <c r="BT8" s="6">
        <v>5564.2749647750443</v>
      </c>
      <c r="BU8" s="6">
        <v>5580.9820979149008</v>
      </c>
      <c r="BV8" s="6">
        <v>5596.6359098067542</v>
      </c>
      <c r="BW8" s="6">
        <v>5612.11157608541</v>
      </c>
      <c r="BX8" s="6">
        <v>5624.4163706131785</v>
      </c>
      <c r="BY8" s="6">
        <v>5631.6721983338248</v>
      </c>
      <c r="BZ8" s="6">
        <v>5636.8148611379847</v>
      </c>
      <c r="CA8" s="6">
        <v>5639.2975274265218</v>
      </c>
      <c r="CB8" s="6">
        <v>5643.4033455340696</v>
      </c>
      <c r="CC8" s="6">
        <v>5650.0294419439761</v>
      </c>
      <c r="CD8" s="6">
        <v>5659.1711216783988</v>
      </c>
    </row>
    <row r="9" spans="1:83" x14ac:dyDescent="0.25">
      <c r="A9" s="2" t="str">
        <f>"Cohabitants non mariés avec enfant(s)"</f>
        <v>Cohabitants non mariés avec enfant(s)</v>
      </c>
      <c r="B9" s="6">
        <v>1477</v>
      </c>
      <c r="C9" s="6">
        <v>1583</v>
      </c>
      <c r="D9" s="6">
        <v>1716</v>
      </c>
      <c r="E9" s="6">
        <v>1862</v>
      </c>
      <c r="F9" s="6">
        <v>1965</v>
      </c>
      <c r="G9" s="6">
        <v>2110</v>
      </c>
      <c r="H9" s="6">
        <v>2264</v>
      </c>
      <c r="I9" s="6">
        <v>2390</v>
      </c>
      <c r="J9" s="6">
        <v>2579</v>
      </c>
      <c r="K9" s="6">
        <v>2771</v>
      </c>
      <c r="L9" s="6">
        <v>2949</v>
      </c>
      <c r="M9" s="6">
        <v>3174</v>
      </c>
      <c r="N9" s="6">
        <v>3421</v>
      </c>
      <c r="O9" s="6">
        <v>3691</v>
      </c>
      <c r="P9" s="6">
        <v>3931</v>
      </c>
      <c r="Q9" s="6">
        <v>4206</v>
      </c>
      <c r="R9" s="6">
        <v>4521</v>
      </c>
      <c r="S9" s="6">
        <v>4807</v>
      </c>
      <c r="T9" s="6">
        <v>5192</v>
      </c>
      <c r="U9" s="6">
        <v>5460</v>
      </c>
      <c r="V9" s="6">
        <v>5835</v>
      </c>
      <c r="W9" s="6">
        <v>6130</v>
      </c>
      <c r="X9" s="6">
        <v>6430</v>
      </c>
      <c r="Y9" s="6">
        <v>6795</v>
      </c>
      <c r="Z9" s="6">
        <v>7124</v>
      </c>
      <c r="AA9" s="6">
        <v>7451</v>
      </c>
      <c r="AB9" s="6">
        <v>7754</v>
      </c>
      <c r="AC9" s="6">
        <v>7706</v>
      </c>
      <c r="AD9" s="6">
        <v>7960.8627014287986</v>
      </c>
      <c r="AE9" s="6">
        <v>8049.505228604462</v>
      </c>
      <c r="AF9" s="6">
        <v>8151.2889956495819</v>
      </c>
      <c r="AG9" s="6">
        <v>8249.7484802547679</v>
      </c>
      <c r="AH9" s="6">
        <v>8349.9960261883425</v>
      </c>
      <c r="AI9" s="6">
        <v>8436.8511989596209</v>
      </c>
      <c r="AJ9" s="6">
        <v>8503.0195826573545</v>
      </c>
      <c r="AK9" s="6">
        <v>8577.7191486764332</v>
      </c>
      <c r="AL9" s="6">
        <v>8652.8870121916771</v>
      </c>
      <c r="AM9" s="6">
        <v>8717.6389357423759</v>
      </c>
      <c r="AN9" s="6">
        <v>8799.4332138154386</v>
      </c>
      <c r="AO9" s="6">
        <v>8862.6563582648632</v>
      </c>
      <c r="AP9" s="6">
        <v>8932.3973117673449</v>
      </c>
      <c r="AQ9" s="6">
        <v>9003.413411940579</v>
      </c>
      <c r="AR9" s="6">
        <v>9064.8005288690856</v>
      </c>
      <c r="AS9" s="6">
        <v>9150.3256028746982</v>
      </c>
      <c r="AT9" s="6">
        <v>9218.3660037761874</v>
      </c>
      <c r="AU9" s="6">
        <v>9293.6470058682262</v>
      </c>
      <c r="AV9" s="6">
        <v>9353.7603135575046</v>
      </c>
      <c r="AW9" s="6">
        <v>9416.9790769429183</v>
      </c>
      <c r="AX9" s="6">
        <v>9488.6134853759722</v>
      </c>
      <c r="AY9" s="6">
        <v>9551.516722914308</v>
      </c>
      <c r="AZ9" s="6">
        <v>9603.36740548128</v>
      </c>
      <c r="BA9" s="6">
        <v>9641.2175298747097</v>
      </c>
      <c r="BB9" s="6">
        <v>9680.0072102107151</v>
      </c>
      <c r="BC9" s="6">
        <v>9721.2200743440226</v>
      </c>
      <c r="BD9" s="6">
        <v>9765.4186333179132</v>
      </c>
      <c r="BE9" s="6">
        <v>9813.4867582536208</v>
      </c>
      <c r="BF9" s="6">
        <v>9844.2757661632404</v>
      </c>
      <c r="BG9" s="6">
        <v>9879.0878062443098</v>
      </c>
      <c r="BH9" s="6">
        <v>9914.8630752204972</v>
      </c>
      <c r="BI9" s="6">
        <v>9966.4785530463396</v>
      </c>
      <c r="BJ9" s="6">
        <v>10014.16184196388</v>
      </c>
      <c r="BK9" s="6">
        <v>10062.886297202531</v>
      </c>
      <c r="BL9" s="6">
        <v>10114.445101021514</v>
      </c>
      <c r="BM9" s="6">
        <v>10162.793925038257</v>
      </c>
      <c r="BN9" s="6">
        <v>10220.641535739891</v>
      </c>
      <c r="BO9" s="6">
        <v>10283.66346051373</v>
      </c>
      <c r="BP9" s="6">
        <v>10340.839203813914</v>
      </c>
      <c r="BQ9" s="6">
        <v>10404.910921526669</v>
      </c>
      <c r="BR9" s="6">
        <v>10464.206058252532</v>
      </c>
      <c r="BS9" s="6">
        <v>10531.706326393352</v>
      </c>
      <c r="BT9" s="6">
        <v>10609.580228394068</v>
      </c>
      <c r="BU9" s="6">
        <v>10691.732014960742</v>
      </c>
      <c r="BV9" s="6">
        <v>10772.717829025109</v>
      </c>
      <c r="BW9" s="6">
        <v>10850.250667296736</v>
      </c>
      <c r="BX9" s="6">
        <v>10930.65933039329</v>
      </c>
      <c r="BY9" s="6">
        <v>11006.186527995145</v>
      </c>
      <c r="BZ9" s="6">
        <v>11082.16315400635</v>
      </c>
      <c r="CA9" s="6">
        <v>11155.437499848969</v>
      </c>
      <c r="CB9" s="6">
        <v>11222.662488502698</v>
      </c>
      <c r="CC9" s="6">
        <v>11284.885978653972</v>
      </c>
      <c r="CD9" s="6">
        <v>11344.998216648637</v>
      </c>
    </row>
    <row r="10" spans="1:83" x14ac:dyDescent="0.25">
      <c r="A10" s="2" t="str">
        <f>"Familles monoparentales"</f>
        <v>Familles monoparentales</v>
      </c>
      <c r="B10" s="6">
        <v>5989</v>
      </c>
      <c r="C10" s="6">
        <v>6091</v>
      </c>
      <c r="D10" s="6">
        <v>6218</v>
      </c>
      <c r="E10" s="6">
        <v>6337</v>
      </c>
      <c r="F10" s="6">
        <v>6532</v>
      </c>
      <c r="G10" s="6">
        <v>6721</v>
      </c>
      <c r="H10" s="6">
        <v>6963</v>
      </c>
      <c r="I10" s="6">
        <v>7266</v>
      </c>
      <c r="J10" s="6">
        <v>7443</v>
      </c>
      <c r="K10" s="6">
        <v>7691</v>
      </c>
      <c r="L10" s="6">
        <v>7960</v>
      </c>
      <c r="M10" s="6">
        <v>8271</v>
      </c>
      <c r="N10" s="6">
        <v>8445</v>
      </c>
      <c r="O10" s="6">
        <v>8820</v>
      </c>
      <c r="P10" s="6">
        <v>9097</v>
      </c>
      <c r="Q10" s="6">
        <v>9344</v>
      </c>
      <c r="R10" s="6">
        <v>9569</v>
      </c>
      <c r="S10" s="6">
        <v>9581</v>
      </c>
      <c r="T10" s="6">
        <v>9698</v>
      </c>
      <c r="U10" s="6">
        <v>9854</v>
      </c>
      <c r="V10" s="6">
        <v>9862</v>
      </c>
      <c r="W10" s="6">
        <v>9965</v>
      </c>
      <c r="X10" s="6">
        <v>10037</v>
      </c>
      <c r="Y10" s="6">
        <v>10178</v>
      </c>
      <c r="Z10" s="6">
        <v>10327</v>
      </c>
      <c r="AA10" s="6">
        <v>10401</v>
      </c>
      <c r="AB10" s="6">
        <v>10448</v>
      </c>
      <c r="AC10" s="6">
        <v>10669</v>
      </c>
      <c r="AD10" s="6">
        <v>10580.349213661884</v>
      </c>
      <c r="AE10" s="6">
        <v>10630.745180209</v>
      </c>
      <c r="AF10" s="6">
        <v>10692.589924633909</v>
      </c>
      <c r="AG10" s="6">
        <v>10750.618517049041</v>
      </c>
      <c r="AH10" s="6">
        <v>10804.961700628626</v>
      </c>
      <c r="AI10" s="6">
        <v>10847.134460006084</v>
      </c>
      <c r="AJ10" s="6">
        <v>10884.868382198021</v>
      </c>
      <c r="AK10" s="6">
        <v>10938.993373077052</v>
      </c>
      <c r="AL10" s="6">
        <v>10997.620933924289</v>
      </c>
      <c r="AM10" s="6">
        <v>11056.200563422324</v>
      </c>
      <c r="AN10" s="6">
        <v>11115.231089420598</v>
      </c>
      <c r="AO10" s="6">
        <v>11159.526721643091</v>
      </c>
      <c r="AP10" s="6">
        <v>11215.777461331963</v>
      </c>
      <c r="AQ10" s="6">
        <v>11283.917702172766</v>
      </c>
      <c r="AR10" s="6">
        <v>11352.781650750479</v>
      </c>
      <c r="AS10" s="6">
        <v>11429.046912977214</v>
      </c>
      <c r="AT10" s="6">
        <v>11482.698392139562</v>
      </c>
      <c r="AU10" s="6">
        <v>11529.201667952806</v>
      </c>
      <c r="AV10" s="6">
        <v>11584.746705750187</v>
      </c>
      <c r="AW10" s="6">
        <v>11637.336424019255</v>
      </c>
      <c r="AX10" s="6">
        <v>11697.251361760671</v>
      </c>
      <c r="AY10" s="6">
        <v>11740.204204326208</v>
      </c>
      <c r="AZ10" s="6">
        <v>11777.228259504693</v>
      </c>
      <c r="BA10" s="6">
        <v>11812.229250528391</v>
      </c>
      <c r="BB10" s="6">
        <v>11847.158867647864</v>
      </c>
      <c r="BC10" s="6">
        <v>11898.991216085033</v>
      </c>
      <c r="BD10" s="6">
        <v>11948.411388899596</v>
      </c>
      <c r="BE10" s="6">
        <v>11995.632609739278</v>
      </c>
      <c r="BF10" s="6">
        <v>12037.205125446881</v>
      </c>
      <c r="BG10" s="6">
        <v>12065.167247551417</v>
      </c>
      <c r="BH10" s="6">
        <v>12110.297919292692</v>
      </c>
      <c r="BI10" s="6">
        <v>12160.741987154513</v>
      </c>
      <c r="BJ10" s="6">
        <v>12199.361442884012</v>
      </c>
      <c r="BK10" s="6">
        <v>12224.35880529325</v>
      </c>
      <c r="BL10" s="6">
        <v>12242.129131323352</v>
      </c>
      <c r="BM10" s="6">
        <v>12266.359974631094</v>
      </c>
      <c r="BN10" s="6">
        <v>12295.655276530761</v>
      </c>
      <c r="BO10" s="6">
        <v>12317.853184319494</v>
      </c>
      <c r="BP10" s="6">
        <v>12321.482848469099</v>
      </c>
      <c r="BQ10" s="6">
        <v>12332.329594374649</v>
      </c>
      <c r="BR10" s="6">
        <v>12334.10562628452</v>
      </c>
      <c r="BS10" s="6">
        <v>12348.981001459748</v>
      </c>
      <c r="BT10" s="6">
        <v>12373.368139338778</v>
      </c>
      <c r="BU10" s="6">
        <v>12391.468895380553</v>
      </c>
      <c r="BV10" s="6">
        <v>12415.039681289309</v>
      </c>
      <c r="BW10" s="6">
        <v>12439.531825043938</v>
      </c>
      <c r="BX10" s="6">
        <v>12476.09725353937</v>
      </c>
      <c r="BY10" s="6">
        <v>12519.910840297322</v>
      </c>
      <c r="BZ10" s="6">
        <v>12576.950132427883</v>
      </c>
      <c r="CA10" s="6">
        <v>12634.22089890303</v>
      </c>
      <c r="CB10" s="6">
        <v>12691.94553272295</v>
      </c>
      <c r="CC10" s="6">
        <v>12751.815699693978</v>
      </c>
      <c r="CD10" s="6">
        <v>12816.751998941314</v>
      </c>
    </row>
    <row r="11" spans="1:83" ht="15.75" thickBot="1" x14ac:dyDescent="0.3">
      <c r="A11" s="3" t="str">
        <f>"Autres types de ménages privés"</f>
        <v>Autres types de ménages privés</v>
      </c>
      <c r="B11" s="8">
        <v>958</v>
      </c>
      <c r="C11" s="8">
        <v>949</v>
      </c>
      <c r="D11" s="8">
        <v>991</v>
      </c>
      <c r="E11" s="8">
        <v>1008</v>
      </c>
      <c r="F11" s="8">
        <v>1034</v>
      </c>
      <c r="G11" s="8">
        <v>1057</v>
      </c>
      <c r="H11" s="8">
        <v>1054</v>
      </c>
      <c r="I11" s="8">
        <v>1062</v>
      </c>
      <c r="J11" s="8">
        <v>1066</v>
      </c>
      <c r="K11" s="8">
        <v>1094</v>
      </c>
      <c r="L11" s="8">
        <v>1158</v>
      </c>
      <c r="M11" s="8">
        <v>1116</v>
      </c>
      <c r="N11" s="8">
        <v>1133</v>
      </c>
      <c r="O11" s="8">
        <v>1145</v>
      </c>
      <c r="P11" s="8">
        <v>1207</v>
      </c>
      <c r="Q11" s="8">
        <v>1246</v>
      </c>
      <c r="R11" s="8">
        <v>1253</v>
      </c>
      <c r="S11" s="8">
        <v>1339</v>
      </c>
      <c r="T11" s="8">
        <v>1336</v>
      </c>
      <c r="U11" s="8">
        <v>1413</v>
      </c>
      <c r="V11" s="8">
        <v>1448</v>
      </c>
      <c r="W11" s="8">
        <v>1432</v>
      </c>
      <c r="X11" s="8">
        <v>1448</v>
      </c>
      <c r="Y11" s="8">
        <v>1483</v>
      </c>
      <c r="Z11" s="8">
        <v>1514</v>
      </c>
      <c r="AA11" s="8">
        <v>1507</v>
      </c>
      <c r="AB11" s="8">
        <v>1504</v>
      </c>
      <c r="AC11" s="8">
        <v>1464</v>
      </c>
      <c r="AD11" s="8">
        <v>1579.2937444679324</v>
      </c>
      <c r="AE11" s="8">
        <v>1600.1707008137564</v>
      </c>
      <c r="AF11" s="8">
        <v>1620.8840095207158</v>
      </c>
      <c r="AG11" s="8">
        <v>1638.7311466059339</v>
      </c>
      <c r="AH11" s="8">
        <v>1656.2831432027565</v>
      </c>
      <c r="AI11" s="8">
        <v>1675.3758712348329</v>
      </c>
      <c r="AJ11" s="8">
        <v>1694.1586293200085</v>
      </c>
      <c r="AK11" s="8">
        <v>1713.0838721457669</v>
      </c>
      <c r="AL11" s="8">
        <v>1732.7599702071254</v>
      </c>
      <c r="AM11" s="8">
        <v>1751.7067937368677</v>
      </c>
      <c r="AN11" s="8">
        <v>1772.8520758055588</v>
      </c>
      <c r="AO11" s="8">
        <v>1793.4746559017365</v>
      </c>
      <c r="AP11" s="8">
        <v>1811.9693634045746</v>
      </c>
      <c r="AQ11" s="8">
        <v>1829.4663815896663</v>
      </c>
      <c r="AR11" s="8">
        <v>1845.7113912637387</v>
      </c>
      <c r="AS11" s="8">
        <v>1862.9252884842458</v>
      </c>
      <c r="AT11" s="8">
        <v>1879.29169146552</v>
      </c>
      <c r="AU11" s="8">
        <v>1894.7521493235099</v>
      </c>
      <c r="AV11" s="8">
        <v>1907.4300216734139</v>
      </c>
      <c r="AW11" s="8">
        <v>1920.1307910119922</v>
      </c>
      <c r="AX11" s="8">
        <v>1931.7939051541873</v>
      </c>
      <c r="AY11" s="8">
        <v>1944.9177391719566</v>
      </c>
      <c r="AZ11" s="8">
        <v>1958.0755337275668</v>
      </c>
      <c r="BA11" s="8">
        <v>1970.9498683249044</v>
      </c>
      <c r="BB11" s="8">
        <v>1984.2930515074443</v>
      </c>
      <c r="BC11" s="8">
        <v>1995.2349854386109</v>
      </c>
      <c r="BD11" s="8">
        <v>2007.9275573019138</v>
      </c>
      <c r="BE11" s="8">
        <v>2020.5184881846401</v>
      </c>
      <c r="BF11" s="8">
        <v>2033.0921318827779</v>
      </c>
      <c r="BG11" s="8">
        <v>2046.474352647012</v>
      </c>
      <c r="BH11" s="8">
        <v>2059.8382395632757</v>
      </c>
      <c r="BI11" s="8">
        <v>2074.3539665628045</v>
      </c>
      <c r="BJ11" s="8">
        <v>2088.6310353463027</v>
      </c>
      <c r="BK11" s="8">
        <v>2104.1568168741574</v>
      </c>
      <c r="BL11" s="8">
        <v>2119.1050588272906</v>
      </c>
      <c r="BM11" s="8">
        <v>2133.2756895776051</v>
      </c>
      <c r="BN11" s="8">
        <v>2146.1139669642812</v>
      </c>
      <c r="BO11" s="8">
        <v>2158.4311447333062</v>
      </c>
      <c r="BP11" s="8">
        <v>2170.4125794550228</v>
      </c>
      <c r="BQ11" s="8">
        <v>2182.9939270624573</v>
      </c>
      <c r="BR11" s="8">
        <v>2195.1131288297506</v>
      </c>
      <c r="BS11" s="8">
        <v>2206.6512326229367</v>
      </c>
      <c r="BT11" s="8">
        <v>2218.4581025407988</v>
      </c>
      <c r="BU11" s="8">
        <v>2229.549529026458</v>
      </c>
      <c r="BV11" s="8">
        <v>2239.3059669292784</v>
      </c>
      <c r="BW11" s="8">
        <v>2248.3181269952984</v>
      </c>
      <c r="BX11" s="8">
        <v>2256.8233290223607</v>
      </c>
      <c r="BY11" s="8">
        <v>2264.3490390098882</v>
      </c>
      <c r="BZ11" s="8">
        <v>2273.0073108535498</v>
      </c>
      <c r="CA11" s="8">
        <v>2282.8431499577337</v>
      </c>
      <c r="CB11" s="8">
        <v>2293.812014056537</v>
      </c>
      <c r="CC11" s="8">
        <v>2305.5225905406687</v>
      </c>
      <c r="CD11" s="8">
        <v>2318.1076160119819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600F-1993-4A5B-AA12-9441A363ADF8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33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13882</v>
      </c>
      <c r="C5" s="6">
        <v>14028</v>
      </c>
      <c r="D5" s="6">
        <v>14342</v>
      </c>
      <c r="E5" s="6">
        <v>14608</v>
      </c>
      <c r="F5" s="6">
        <v>14945</v>
      </c>
      <c r="G5" s="6">
        <v>15226</v>
      </c>
      <c r="H5" s="6">
        <v>15115</v>
      </c>
      <c r="I5" s="6">
        <v>15503</v>
      </c>
      <c r="J5" s="6">
        <v>15898</v>
      </c>
      <c r="K5" s="6">
        <v>16350</v>
      </c>
      <c r="L5" s="6">
        <v>16791</v>
      </c>
      <c r="M5" s="6">
        <v>17241</v>
      </c>
      <c r="N5" s="6">
        <v>17621</v>
      </c>
      <c r="O5" s="6">
        <v>17835</v>
      </c>
      <c r="P5" s="6">
        <v>18272</v>
      </c>
      <c r="Q5" s="6">
        <v>18706</v>
      </c>
      <c r="R5" s="6">
        <v>19086</v>
      </c>
      <c r="S5" s="6">
        <v>19344</v>
      </c>
      <c r="T5" s="6">
        <v>19586</v>
      </c>
      <c r="U5" s="6">
        <v>19896</v>
      </c>
      <c r="V5" s="6">
        <v>20149</v>
      </c>
      <c r="W5" s="6">
        <v>20431</v>
      </c>
      <c r="X5" s="6">
        <v>20603</v>
      </c>
      <c r="Y5" s="6">
        <v>20868</v>
      </c>
      <c r="Z5" s="6">
        <v>21088</v>
      </c>
      <c r="AA5" s="6">
        <v>21352</v>
      </c>
      <c r="AB5" s="6">
        <v>21641</v>
      </c>
      <c r="AC5" s="6">
        <v>22582</v>
      </c>
      <c r="AD5" s="6">
        <v>22412.221458195352</v>
      </c>
      <c r="AE5" s="6">
        <v>22799.514784113446</v>
      </c>
      <c r="AF5" s="6">
        <v>23178.954579404348</v>
      </c>
      <c r="AG5" s="6">
        <v>23577.382546341851</v>
      </c>
      <c r="AH5" s="6">
        <v>23933.298880393831</v>
      </c>
      <c r="AI5" s="6">
        <v>24286.070143424484</v>
      </c>
      <c r="AJ5" s="6">
        <v>24654.886304788692</v>
      </c>
      <c r="AK5" s="6">
        <v>25027.678680092671</v>
      </c>
      <c r="AL5" s="6">
        <v>25432.933779619743</v>
      </c>
      <c r="AM5" s="6">
        <v>25844.819950859281</v>
      </c>
      <c r="AN5" s="6">
        <v>26196.061658536884</v>
      </c>
      <c r="AO5" s="6">
        <v>26558.994975849502</v>
      </c>
      <c r="AP5" s="6">
        <v>26949.368624724368</v>
      </c>
      <c r="AQ5" s="6">
        <v>27340.248040961604</v>
      </c>
      <c r="AR5" s="6">
        <v>27723.906856028239</v>
      </c>
      <c r="AS5" s="6">
        <v>28061.046411280571</v>
      </c>
      <c r="AT5" s="6">
        <v>28399.127286643801</v>
      </c>
      <c r="AU5" s="6">
        <v>28745.369376633236</v>
      </c>
      <c r="AV5" s="6">
        <v>29082.533838062584</v>
      </c>
      <c r="AW5" s="6">
        <v>29397.413555981173</v>
      </c>
      <c r="AX5" s="6">
        <v>29670.981171139152</v>
      </c>
      <c r="AY5" s="6">
        <v>29973.061793889396</v>
      </c>
      <c r="AZ5" s="6">
        <v>30256.076048926978</v>
      </c>
      <c r="BA5" s="6">
        <v>30518.428161041611</v>
      </c>
      <c r="BB5" s="6">
        <v>30787.131275055101</v>
      </c>
      <c r="BC5" s="6">
        <v>31068.394273976468</v>
      </c>
      <c r="BD5" s="6">
        <v>31340.055404114435</v>
      </c>
      <c r="BE5" s="6">
        <v>31603.140348900601</v>
      </c>
      <c r="BF5" s="6">
        <v>31874.015290303938</v>
      </c>
      <c r="BG5" s="6">
        <v>32079.730927095057</v>
      </c>
      <c r="BH5" s="6">
        <v>32286.535692467609</v>
      </c>
      <c r="BI5" s="6">
        <v>32471.933957743073</v>
      </c>
      <c r="BJ5" s="6">
        <v>32672.152197318235</v>
      </c>
      <c r="BK5" s="6">
        <v>32862.275224784062</v>
      </c>
      <c r="BL5" s="6">
        <v>33040.751375621345</v>
      </c>
      <c r="BM5" s="6">
        <v>33224.142939050216</v>
      </c>
      <c r="BN5" s="6">
        <v>33384.538064846303</v>
      </c>
      <c r="BO5" s="6">
        <v>33560.646820718037</v>
      </c>
      <c r="BP5" s="6">
        <v>33694.133449929184</v>
      </c>
      <c r="BQ5" s="6">
        <v>33839.29390681941</v>
      </c>
      <c r="BR5" s="6">
        <v>33980.69269844066</v>
      </c>
      <c r="BS5" s="6">
        <v>34072.048619898196</v>
      </c>
      <c r="BT5" s="6">
        <v>34203.136004081076</v>
      </c>
      <c r="BU5" s="6">
        <v>34350.24650286822</v>
      </c>
      <c r="BV5" s="6">
        <v>34476.690359730506</v>
      </c>
      <c r="BW5" s="6">
        <v>34617.078009162949</v>
      </c>
      <c r="BX5" s="6">
        <v>34799.296975289573</v>
      </c>
      <c r="BY5" s="6">
        <v>34985.726192125163</v>
      </c>
      <c r="BZ5" s="6">
        <v>35207.662818976009</v>
      </c>
      <c r="CA5" s="6">
        <v>35421.945139361182</v>
      </c>
      <c r="CB5" s="6">
        <v>35608.345718646</v>
      </c>
      <c r="CC5" s="6">
        <v>35811.530792231846</v>
      </c>
      <c r="CD5" s="6">
        <v>36024.223518586688</v>
      </c>
    </row>
    <row r="6" spans="1:83" x14ac:dyDescent="0.25">
      <c r="A6" s="2" t="str">
        <f>"Mariés sans enfant"</f>
        <v>Mariés sans enfant</v>
      </c>
      <c r="B6" s="6">
        <v>12456</v>
      </c>
      <c r="C6" s="6">
        <v>12538</v>
      </c>
      <c r="D6" s="6">
        <v>12574</v>
      </c>
      <c r="E6" s="6">
        <v>12571</v>
      </c>
      <c r="F6" s="6">
        <v>12578</v>
      </c>
      <c r="G6" s="6">
        <v>12632</v>
      </c>
      <c r="H6" s="6">
        <v>12646</v>
      </c>
      <c r="I6" s="6">
        <v>12561</v>
      </c>
      <c r="J6" s="6">
        <v>12575</v>
      </c>
      <c r="K6" s="6">
        <v>12619</v>
      </c>
      <c r="L6" s="6">
        <v>12676</v>
      </c>
      <c r="M6" s="6">
        <v>12714</v>
      </c>
      <c r="N6" s="6">
        <v>12696</v>
      </c>
      <c r="O6" s="6">
        <v>12676</v>
      </c>
      <c r="P6" s="6">
        <v>12677</v>
      </c>
      <c r="Q6" s="6">
        <v>12555</v>
      </c>
      <c r="R6" s="6">
        <v>12592</v>
      </c>
      <c r="S6" s="6">
        <v>12507</v>
      </c>
      <c r="T6" s="6">
        <v>12430</v>
      </c>
      <c r="U6" s="6">
        <v>12324</v>
      </c>
      <c r="V6" s="6">
        <v>12354</v>
      </c>
      <c r="W6" s="6">
        <v>12303</v>
      </c>
      <c r="X6" s="6">
        <v>12210</v>
      </c>
      <c r="Y6" s="6">
        <v>12155</v>
      </c>
      <c r="Z6" s="6">
        <v>12073</v>
      </c>
      <c r="AA6" s="6">
        <v>12045</v>
      </c>
      <c r="AB6" s="6">
        <v>11953</v>
      </c>
      <c r="AC6" s="6">
        <v>11905</v>
      </c>
      <c r="AD6" s="6">
        <v>12005.969720000936</v>
      </c>
      <c r="AE6" s="6">
        <v>12029.393786202421</v>
      </c>
      <c r="AF6" s="6">
        <v>12061.454600378889</v>
      </c>
      <c r="AG6" s="6">
        <v>12079.769924113434</v>
      </c>
      <c r="AH6" s="6">
        <v>12100.496122621676</v>
      </c>
      <c r="AI6" s="6">
        <v>12134.000693556434</v>
      </c>
      <c r="AJ6" s="6">
        <v>12143.880258734695</v>
      </c>
      <c r="AK6" s="6">
        <v>12161.874783904164</v>
      </c>
      <c r="AL6" s="6">
        <v>12158.543951529715</v>
      </c>
      <c r="AM6" s="6">
        <v>12137.690214762049</v>
      </c>
      <c r="AN6" s="6">
        <v>12126.176078820616</v>
      </c>
      <c r="AO6" s="6">
        <v>12087.258011906988</v>
      </c>
      <c r="AP6" s="6">
        <v>12064.529896226159</v>
      </c>
      <c r="AQ6" s="6">
        <v>12024.668206363098</v>
      </c>
      <c r="AR6" s="6">
        <v>11975.627078980469</v>
      </c>
      <c r="AS6" s="6">
        <v>11917.869579425424</v>
      </c>
      <c r="AT6" s="6">
        <v>11842.939123793109</v>
      </c>
      <c r="AU6" s="6">
        <v>11778.341371057104</v>
      </c>
      <c r="AV6" s="6">
        <v>11708.905791163965</v>
      </c>
      <c r="AW6" s="6">
        <v>11631.41957135588</v>
      </c>
      <c r="AX6" s="6">
        <v>11552.32716864276</v>
      </c>
      <c r="AY6" s="6">
        <v>11464.192231781917</v>
      </c>
      <c r="AZ6" s="6">
        <v>11392.285910275428</v>
      </c>
      <c r="BA6" s="6">
        <v>11336.050756879989</v>
      </c>
      <c r="BB6" s="6">
        <v>11256.231079886307</v>
      </c>
      <c r="BC6" s="6">
        <v>11142.442040052911</v>
      </c>
      <c r="BD6" s="6">
        <v>11049.109201769577</v>
      </c>
      <c r="BE6" s="6">
        <v>10969.387759948571</v>
      </c>
      <c r="BF6" s="6">
        <v>10900.904377858191</v>
      </c>
      <c r="BG6" s="6">
        <v>10854.768755992765</v>
      </c>
      <c r="BH6" s="6">
        <v>10784.286656007222</v>
      </c>
      <c r="BI6" s="6">
        <v>10746.838186645269</v>
      </c>
      <c r="BJ6" s="6">
        <v>10707.302521001693</v>
      </c>
      <c r="BK6" s="6">
        <v>10686.818996113732</v>
      </c>
      <c r="BL6" s="6">
        <v>10663.844351344425</v>
      </c>
      <c r="BM6" s="6">
        <v>10619.978746263558</v>
      </c>
      <c r="BN6" s="6">
        <v>10593.542515294381</v>
      </c>
      <c r="BO6" s="6">
        <v>10558.79848112434</v>
      </c>
      <c r="BP6" s="6">
        <v>10554.006278849771</v>
      </c>
      <c r="BQ6" s="6">
        <v>10539.752649342277</v>
      </c>
      <c r="BR6" s="6">
        <v>10524.285895259898</v>
      </c>
      <c r="BS6" s="6">
        <v>10542.934807533144</v>
      </c>
      <c r="BT6" s="6">
        <v>10539.138089805565</v>
      </c>
      <c r="BU6" s="6">
        <v>10525.668861391923</v>
      </c>
      <c r="BV6" s="6">
        <v>10525.451126053276</v>
      </c>
      <c r="BW6" s="6">
        <v>10535.827836993005</v>
      </c>
      <c r="BX6" s="6">
        <v>10537.874856260729</v>
      </c>
      <c r="BY6" s="6">
        <v>10550.640627939381</v>
      </c>
      <c r="BZ6" s="6">
        <v>10534.50154590925</v>
      </c>
      <c r="CA6" s="6">
        <v>10528.897578191263</v>
      </c>
      <c r="CB6" s="6">
        <v>10542.528488570966</v>
      </c>
      <c r="CC6" s="6">
        <v>10543.399573811852</v>
      </c>
      <c r="CD6" s="6">
        <v>10532.956450249734</v>
      </c>
    </row>
    <row r="7" spans="1:83" x14ac:dyDescent="0.25">
      <c r="A7" s="2" t="str">
        <f>"Mariés avec enfant(s)"</f>
        <v>Mariés avec enfant(s)</v>
      </c>
      <c r="B7" s="6">
        <v>20533</v>
      </c>
      <c r="C7" s="6">
        <v>20424</v>
      </c>
      <c r="D7" s="6">
        <v>20188</v>
      </c>
      <c r="E7" s="6">
        <v>20002</v>
      </c>
      <c r="F7" s="6">
        <v>19678</v>
      </c>
      <c r="G7" s="6">
        <v>19337</v>
      </c>
      <c r="H7" s="6">
        <v>19072</v>
      </c>
      <c r="I7" s="6">
        <v>18788</v>
      </c>
      <c r="J7" s="6">
        <v>18511</v>
      </c>
      <c r="K7" s="6">
        <v>18124</v>
      </c>
      <c r="L7" s="6">
        <v>17682</v>
      </c>
      <c r="M7" s="6">
        <v>17235</v>
      </c>
      <c r="N7" s="6">
        <v>16761</v>
      </c>
      <c r="O7" s="6">
        <v>16290</v>
      </c>
      <c r="P7" s="6">
        <v>15828</v>
      </c>
      <c r="Q7" s="6">
        <v>15440</v>
      </c>
      <c r="R7" s="6">
        <v>15045</v>
      </c>
      <c r="S7" s="6">
        <v>14787</v>
      </c>
      <c r="T7" s="6">
        <v>14423</v>
      </c>
      <c r="U7" s="6">
        <v>14157</v>
      </c>
      <c r="V7" s="6">
        <v>13872</v>
      </c>
      <c r="W7" s="6">
        <v>13608</v>
      </c>
      <c r="X7" s="6">
        <v>13342</v>
      </c>
      <c r="Y7" s="6">
        <v>12963</v>
      </c>
      <c r="Z7" s="6">
        <v>12669</v>
      </c>
      <c r="AA7" s="6">
        <v>12359</v>
      </c>
      <c r="AB7" s="6">
        <v>12069</v>
      </c>
      <c r="AC7" s="6">
        <v>11853</v>
      </c>
      <c r="AD7" s="6">
        <v>11767.126410491643</v>
      </c>
      <c r="AE7" s="6">
        <v>11623.425369543336</v>
      </c>
      <c r="AF7" s="6">
        <v>11494.395463551487</v>
      </c>
      <c r="AG7" s="6">
        <v>11383.603534631518</v>
      </c>
      <c r="AH7" s="6">
        <v>11281.332365646207</v>
      </c>
      <c r="AI7" s="6">
        <v>11151.821813844115</v>
      </c>
      <c r="AJ7" s="6">
        <v>11041.059817893536</v>
      </c>
      <c r="AK7" s="6">
        <v>10928.524003314251</v>
      </c>
      <c r="AL7" s="6">
        <v>10837.215598463939</v>
      </c>
      <c r="AM7" s="6">
        <v>10744.454458319058</v>
      </c>
      <c r="AN7" s="6">
        <v>10651.290958809077</v>
      </c>
      <c r="AO7" s="6">
        <v>10577.861776866175</v>
      </c>
      <c r="AP7" s="6">
        <v>10490.676799116147</v>
      </c>
      <c r="AQ7" s="6">
        <v>10412.090587475457</v>
      </c>
      <c r="AR7" s="6">
        <v>10333.560552669267</v>
      </c>
      <c r="AS7" s="6">
        <v>10257.198350696628</v>
      </c>
      <c r="AT7" s="6">
        <v>10201.391048042031</v>
      </c>
      <c r="AU7" s="6">
        <v>10141.984826253798</v>
      </c>
      <c r="AV7" s="6">
        <v>10069.272442258571</v>
      </c>
      <c r="AW7" s="6">
        <v>10004.679134181388</v>
      </c>
      <c r="AX7" s="6">
        <v>9961.9541073566834</v>
      </c>
      <c r="AY7" s="6">
        <v>9923.9755807402325</v>
      </c>
      <c r="AZ7" s="6">
        <v>9886.6628818351892</v>
      </c>
      <c r="BA7" s="6">
        <v>9844.6197802977022</v>
      </c>
      <c r="BB7" s="6">
        <v>9800.0114646740858</v>
      </c>
      <c r="BC7" s="6">
        <v>9751.6455215348979</v>
      </c>
      <c r="BD7" s="6">
        <v>9683.8299912211478</v>
      </c>
      <c r="BE7" s="6">
        <v>9606.4275470267112</v>
      </c>
      <c r="BF7" s="6">
        <v>9522.4822034582339</v>
      </c>
      <c r="BG7" s="6">
        <v>9444.5491886006857</v>
      </c>
      <c r="BH7" s="6">
        <v>9385.0949381159189</v>
      </c>
      <c r="BI7" s="6">
        <v>9318.1526198256306</v>
      </c>
      <c r="BJ7" s="6">
        <v>9250.7562482342946</v>
      </c>
      <c r="BK7" s="6">
        <v>9168.1938473181217</v>
      </c>
      <c r="BL7" s="6">
        <v>9088.4192136390047</v>
      </c>
      <c r="BM7" s="6">
        <v>9020.7872166476918</v>
      </c>
      <c r="BN7" s="6">
        <v>8947.9019943253188</v>
      </c>
      <c r="BO7" s="6">
        <v>8884.7244035216827</v>
      </c>
      <c r="BP7" s="6">
        <v>8819.7659554283346</v>
      </c>
      <c r="BQ7" s="6">
        <v>8764.5225046570231</v>
      </c>
      <c r="BR7" s="6">
        <v>8730.081909364555</v>
      </c>
      <c r="BS7" s="6">
        <v>8703.6055456468057</v>
      </c>
      <c r="BT7" s="6">
        <v>8682.6079718198016</v>
      </c>
      <c r="BU7" s="6">
        <v>8682.7151289910871</v>
      </c>
      <c r="BV7" s="6">
        <v>8676.575471259448</v>
      </c>
      <c r="BW7" s="6">
        <v>8656.547032956918</v>
      </c>
      <c r="BX7" s="6">
        <v>8621.1768920075901</v>
      </c>
      <c r="BY7" s="6">
        <v>8583.4676616561737</v>
      </c>
      <c r="BZ7" s="6">
        <v>8545.2411271467136</v>
      </c>
      <c r="CA7" s="6">
        <v>8511.181290480934</v>
      </c>
      <c r="CB7" s="6">
        <v>8481.1341927337562</v>
      </c>
      <c r="CC7" s="6">
        <v>8453.7255202143861</v>
      </c>
      <c r="CD7" s="6">
        <v>8433.1406286784368</v>
      </c>
    </row>
    <row r="8" spans="1:83" x14ac:dyDescent="0.25">
      <c r="A8" s="2" t="str">
        <f>"Cohabitants non mariés sans enfant"</f>
        <v>Cohabitants non mariés sans enfant</v>
      </c>
      <c r="B8" s="6">
        <v>1374</v>
      </c>
      <c r="C8" s="6">
        <v>1480</v>
      </c>
      <c r="D8" s="6">
        <v>1534</v>
      </c>
      <c r="E8" s="6">
        <v>1611</v>
      </c>
      <c r="F8" s="6">
        <v>1743</v>
      </c>
      <c r="G8" s="6">
        <v>1860</v>
      </c>
      <c r="H8" s="6">
        <v>1994</v>
      </c>
      <c r="I8" s="6">
        <v>2045</v>
      </c>
      <c r="J8" s="6">
        <v>2116</v>
      </c>
      <c r="K8" s="6">
        <v>2215</v>
      </c>
      <c r="L8" s="6">
        <v>2232</v>
      </c>
      <c r="M8" s="6">
        <v>2208</v>
      </c>
      <c r="N8" s="6">
        <v>2288</v>
      </c>
      <c r="O8" s="6">
        <v>2362</v>
      </c>
      <c r="P8" s="6">
        <v>2468</v>
      </c>
      <c r="Q8" s="6">
        <v>2574</v>
      </c>
      <c r="R8" s="6">
        <v>2687</v>
      </c>
      <c r="S8" s="6">
        <v>2803</v>
      </c>
      <c r="T8" s="6">
        <v>2904</v>
      </c>
      <c r="U8" s="6">
        <v>2976</v>
      </c>
      <c r="V8" s="6">
        <v>3124</v>
      </c>
      <c r="W8" s="6">
        <v>3201</v>
      </c>
      <c r="X8" s="6">
        <v>3266</v>
      </c>
      <c r="Y8" s="6">
        <v>3369</v>
      </c>
      <c r="Z8" s="6">
        <v>3503</v>
      </c>
      <c r="AA8" s="6">
        <v>3629</v>
      </c>
      <c r="AB8" s="6">
        <v>3789</v>
      </c>
      <c r="AC8" s="6">
        <v>3723</v>
      </c>
      <c r="AD8" s="6">
        <v>3875.0899376513407</v>
      </c>
      <c r="AE8" s="6">
        <v>3910.3484400808602</v>
      </c>
      <c r="AF8" s="6">
        <v>3939.134056596371</v>
      </c>
      <c r="AG8" s="6">
        <v>3954.8336859808205</v>
      </c>
      <c r="AH8" s="6">
        <v>3973.5800839869817</v>
      </c>
      <c r="AI8" s="6">
        <v>4001.0788193100161</v>
      </c>
      <c r="AJ8" s="6">
        <v>4030.4176214677627</v>
      </c>
      <c r="AK8" s="6">
        <v>4064.8390954894903</v>
      </c>
      <c r="AL8" s="6">
        <v>4083.6660544054453</v>
      </c>
      <c r="AM8" s="6">
        <v>4104.1050873676922</v>
      </c>
      <c r="AN8" s="6">
        <v>4127.6044965378669</v>
      </c>
      <c r="AO8" s="6">
        <v>4148.614459826541</v>
      </c>
      <c r="AP8" s="6">
        <v>4168.7167342647499</v>
      </c>
      <c r="AQ8" s="6">
        <v>4194.1175895254619</v>
      </c>
      <c r="AR8" s="6">
        <v>4213.4796415357487</v>
      </c>
      <c r="AS8" s="6">
        <v>4229.5111585525774</v>
      </c>
      <c r="AT8" s="6">
        <v>4238.2617347439455</v>
      </c>
      <c r="AU8" s="6">
        <v>4241.3699030090302</v>
      </c>
      <c r="AV8" s="6">
        <v>4249.1003502067106</v>
      </c>
      <c r="AW8" s="6">
        <v>4252.3876244721241</v>
      </c>
      <c r="AX8" s="6">
        <v>4248.8490186946437</v>
      </c>
      <c r="AY8" s="6">
        <v>4240.0905796548304</v>
      </c>
      <c r="AZ8" s="6">
        <v>4232.5784284440088</v>
      </c>
      <c r="BA8" s="6">
        <v>4221.4198860209008</v>
      </c>
      <c r="BB8" s="6">
        <v>4215.504086875424</v>
      </c>
      <c r="BC8" s="6">
        <v>4213.8020597600462</v>
      </c>
      <c r="BD8" s="6">
        <v>4221.4900308504384</v>
      </c>
      <c r="BE8" s="6">
        <v>4228.2394827584012</v>
      </c>
      <c r="BF8" s="6">
        <v>4241.5633978330497</v>
      </c>
      <c r="BG8" s="6">
        <v>4256.4992812953424</v>
      </c>
      <c r="BH8" s="6">
        <v>4271.5345649671681</v>
      </c>
      <c r="BI8" s="6">
        <v>4290.9886677489267</v>
      </c>
      <c r="BJ8" s="6">
        <v>4312.7162590696735</v>
      </c>
      <c r="BK8" s="6">
        <v>4335.5043508011513</v>
      </c>
      <c r="BL8" s="6">
        <v>4360.7747405127338</v>
      </c>
      <c r="BM8" s="6">
        <v>4389.8767263126865</v>
      </c>
      <c r="BN8" s="6">
        <v>4420.4543537031714</v>
      </c>
      <c r="BO8" s="6">
        <v>4449.2065583862459</v>
      </c>
      <c r="BP8" s="6">
        <v>4475.2266729235016</v>
      </c>
      <c r="BQ8" s="6">
        <v>4498.3807880385393</v>
      </c>
      <c r="BR8" s="6">
        <v>4520.2097145968019</v>
      </c>
      <c r="BS8" s="6">
        <v>4536.5816708005277</v>
      </c>
      <c r="BT8" s="6">
        <v>4548.1236385624325</v>
      </c>
      <c r="BU8" s="6">
        <v>4555.7132601301619</v>
      </c>
      <c r="BV8" s="6">
        <v>4562.8117402697026</v>
      </c>
      <c r="BW8" s="6">
        <v>4569.4823774297565</v>
      </c>
      <c r="BX8" s="6">
        <v>4575.0591065025365</v>
      </c>
      <c r="BY8" s="6">
        <v>4577.1600085263144</v>
      </c>
      <c r="BZ8" s="6">
        <v>4580.2628781027215</v>
      </c>
      <c r="CA8" s="6">
        <v>4581.8633601779175</v>
      </c>
      <c r="CB8" s="6">
        <v>4584.3015130660879</v>
      </c>
      <c r="CC8" s="6">
        <v>4585.1010736419648</v>
      </c>
      <c r="CD8" s="6">
        <v>4587.6131850298916</v>
      </c>
    </row>
    <row r="9" spans="1:83" x14ac:dyDescent="0.25">
      <c r="A9" s="2" t="str">
        <f>"Cohabitants non mariés avec enfant(s)"</f>
        <v>Cohabitants non mariés avec enfant(s)</v>
      </c>
      <c r="B9" s="6">
        <v>1236</v>
      </c>
      <c r="C9" s="6">
        <v>1349</v>
      </c>
      <c r="D9" s="6">
        <v>1456</v>
      </c>
      <c r="E9" s="6">
        <v>1569</v>
      </c>
      <c r="F9" s="6">
        <v>1707</v>
      </c>
      <c r="G9" s="6">
        <v>1785</v>
      </c>
      <c r="H9" s="6">
        <v>1924</v>
      </c>
      <c r="I9" s="6">
        <v>2029</v>
      </c>
      <c r="J9" s="6">
        <v>2140</v>
      </c>
      <c r="K9" s="6">
        <v>2323</v>
      </c>
      <c r="L9" s="6">
        <v>2493</v>
      </c>
      <c r="M9" s="6">
        <v>2648</v>
      </c>
      <c r="N9" s="6">
        <v>2775</v>
      </c>
      <c r="O9" s="6">
        <v>2973</v>
      </c>
      <c r="P9" s="6">
        <v>3131</v>
      </c>
      <c r="Q9" s="6">
        <v>3333</v>
      </c>
      <c r="R9" s="6">
        <v>3579</v>
      </c>
      <c r="S9" s="6">
        <v>3896</v>
      </c>
      <c r="T9" s="6">
        <v>4209</v>
      </c>
      <c r="U9" s="6">
        <v>4476</v>
      </c>
      <c r="V9" s="6">
        <v>4763</v>
      </c>
      <c r="W9" s="6">
        <v>5063</v>
      </c>
      <c r="X9" s="6">
        <v>5387</v>
      </c>
      <c r="Y9" s="6">
        <v>5632</v>
      </c>
      <c r="Z9" s="6">
        <v>5857</v>
      </c>
      <c r="AA9" s="6">
        <v>6205</v>
      </c>
      <c r="AB9" s="6">
        <v>6441</v>
      </c>
      <c r="AC9" s="6">
        <v>6394</v>
      </c>
      <c r="AD9" s="6">
        <v>6611.0274107557016</v>
      </c>
      <c r="AE9" s="6">
        <v>6695.3478577121878</v>
      </c>
      <c r="AF9" s="6">
        <v>6761.0374506493717</v>
      </c>
      <c r="AG9" s="6">
        <v>6835.6252150960609</v>
      </c>
      <c r="AH9" s="6">
        <v>6906.2159731400225</v>
      </c>
      <c r="AI9" s="6">
        <v>6976.5867391857664</v>
      </c>
      <c r="AJ9" s="6">
        <v>7046.6692631162277</v>
      </c>
      <c r="AK9" s="6">
        <v>7106.2714711251119</v>
      </c>
      <c r="AL9" s="6">
        <v>7148.150885578083</v>
      </c>
      <c r="AM9" s="6">
        <v>7195.5682663697426</v>
      </c>
      <c r="AN9" s="6">
        <v>7256.7008031339537</v>
      </c>
      <c r="AO9" s="6">
        <v>7321.3611536162716</v>
      </c>
      <c r="AP9" s="6">
        <v>7381.2874847024541</v>
      </c>
      <c r="AQ9" s="6">
        <v>7421.8504428100114</v>
      </c>
      <c r="AR9" s="6">
        <v>7463.7363567477423</v>
      </c>
      <c r="AS9" s="6">
        <v>7523.3277710832708</v>
      </c>
      <c r="AT9" s="6">
        <v>7574.6859598299716</v>
      </c>
      <c r="AU9" s="6">
        <v>7622.5087690020773</v>
      </c>
      <c r="AV9" s="6">
        <v>7668.5154048087588</v>
      </c>
      <c r="AW9" s="6">
        <v>7708.7041629839168</v>
      </c>
      <c r="AX9" s="6">
        <v>7751.3458640563695</v>
      </c>
      <c r="AY9" s="6">
        <v>7775.5747451292928</v>
      </c>
      <c r="AZ9" s="6">
        <v>7794.3235498180075</v>
      </c>
      <c r="BA9" s="6">
        <v>7812.9088219266159</v>
      </c>
      <c r="BB9" s="6">
        <v>7830.3812610792183</v>
      </c>
      <c r="BC9" s="6">
        <v>7852.5754259749901</v>
      </c>
      <c r="BD9" s="6">
        <v>7864.5792885790488</v>
      </c>
      <c r="BE9" s="6">
        <v>7874.5713669848938</v>
      </c>
      <c r="BF9" s="6">
        <v>7880.7840946823035</v>
      </c>
      <c r="BG9" s="6">
        <v>7888.8967326840684</v>
      </c>
      <c r="BH9" s="6">
        <v>7898.5501995340019</v>
      </c>
      <c r="BI9" s="6">
        <v>7910.3329102548032</v>
      </c>
      <c r="BJ9" s="6">
        <v>7927.107529741892</v>
      </c>
      <c r="BK9" s="6">
        <v>7951.4066726733436</v>
      </c>
      <c r="BL9" s="6">
        <v>7982.1483044692213</v>
      </c>
      <c r="BM9" s="6">
        <v>8018.0589467666678</v>
      </c>
      <c r="BN9" s="6">
        <v>8060.1045963134748</v>
      </c>
      <c r="BO9" s="6">
        <v>8104.6792023638318</v>
      </c>
      <c r="BP9" s="6">
        <v>8159.7109372780578</v>
      </c>
      <c r="BQ9" s="6">
        <v>8215.7983836364929</v>
      </c>
      <c r="BR9" s="6">
        <v>8271.088310498686</v>
      </c>
      <c r="BS9" s="6">
        <v>8324.6297667748349</v>
      </c>
      <c r="BT9" s="6">
        <v>8385.5605694046844</v>
      </c>
      <c r="BU9" s="6">
        <v>8438.9856353104587</v>
      </c>
      <c r="BV9" s="6">
        <v>8493.0669331049139</v>
      </c>
      <c r="BW9" s="6">
        <v>8545.6265031975436</v>
      </c>
      <c r="BX9" s="6">
        <v>8600.9362265645213</v>
      </c>
      <c r="BY9" s="6">
        <v>8648.0845796284721</v>
      </c>
      <c r="BZ9" s="6">
        <v>8697.6238878539771</v>
      </c>
      <c r="CA9" s="6">
        <v>8740.6683364882447</v>
      </c>
      <c r="CB9" s="6">
        <v>8777.4627066146259</v>
      </c>
      <c r="CC9" s="6">
        <v>8811.2481545690698</v>
      </c>
      <c r="CD9" s="6">
        <v>8839.9065712931551</v>
      </c>
    </row>
    <row r="10" spans="1:83" x14ac:dyDescent="0.25">
      <c r="A10" s="2" t="str">
        <f>"Familles monoparentales"</f>
        <v>Familles monoparentales</v>
      </c>
      <c r="B10" s="6">
        <v>4884</v>
      </c>
      <c r="C10" s="6">
        <v>4994</v>
      </c>
      <c r="D10" s="6">
        <v>5159</v>
      </c>
      <c r="E10" s="6">
        <v>5364</v>
      </c>
      <c r="F10" s="6">
        <v>5522</v>
      </c>
      <c r="G10" s="6">
        <v>5698</v>
      </c>
      <c r="H10" s="6">
        <v>5824</v>
      </c>
      <c r="I10" s="6">
        <v>6067</v>
      </c>
      <c r="J10" s="6">
        <v>6216</v>
      </c>
      <c r="K10" s="6">
        <v>6297</v>
      </c>
      <c r="L10" s="6">
        <v>6500</v>
      </c>
      <c r="M10" s="6">
        <v>6780</v>
      </c>
      <c r="N10" s="6">
        <v>7025</v>
      </c>
      <c r="O10" s="6">
        <v>7348</v>
      </c>
      <c r="P10" s="6">
        <v>7590</v>
      </c>
      <c r="Q10" s="6">
        <v>7817</v>
      </c>
      <c r="R10" s="6">
        <v>7917</v>
      </c>
      <c r="S10" s="6">
        <v>7933</v>
      </c>
      <c r="T10" s="6">
        <v>7988</v>
      </c>
      <c r="U10" s="6">
        <v>8043</v>
      </c>
      <c r="V10" s="6">
        <v>8066</v>
      </c>
      <c r="W10" s="6">
        <v>8128</v>
      </c>
      <c r="X10" s="6">
        <v>8143</v>
      </c>
      <c r="Y10" s="6">
        <v>8280</v>
      </c>
      <c r="Z10" s="6">
        <v>8347</v>
      </c>
      <c r="AA10" s="6">
        <v>8226</v>
      </c>
      <c r="AB10" s="6">
        <v>8329</v>
      </c>
      <c r="AC10" s="6">
        <v>8614</v>
      </c>
      <c r="AD10" s="6">
        <v>8401.6425462198677</v>
      </c>
      <c r="AE10" s="6">
        <v>8434.3252190406347</v>
      </c>
      <c r="AF10" s="6">
        <v>8463.6016287585571</v>
      </c>
      <c r="AG10" s="6">
        <v>8500.3729672467271</v>
      </c>
      <c r="AH10" s="6">
        <v>8534.8886868288409</v>
      </c>
      <c r="AI10" s="6">
        <v>8560.0564979089486</v>
      </c>
      <c r="AJ10" s="6">
        <v>8600.1874730971576</v>
      </c>
      <c r="AK10" s="6">
        <v>8640.8057401359529</v>
      </c>
      <c r="AL10" s="6">
        <v>8688.5545692845008</v>
      </c>
      <c r="AM10" s="6">
        <v>8740.7905478494631</v>
      </c>
      <c r="AN10" s="6">
        <v>8787.2250098727109</v>
      </c>
      <c r="AO10" s="6">
        <v>8851.1756542886487</v>
      </c>
      <c r="AP10" s="6">
        <v>8903.3890031699484</v>
      </c>
      <c r="AQ10" s="6">
        <v>8961.4032724815388</v>
      </c>
      <c r="AR10" s="6">
        <v>9017.4328840291691</v>
      </c>
      <c r="AS10" s="6">
        <v>9084.5440924407631</v>
      </c>
      <c r="AT10" s="6">
        <v>9146.7649921279008</v>
      </c>
      <c r="AU10" s="6">
        <v>9196.9581796720504</v>
      </c>
      <c r="AV10" s="6">
        <v>9244.7050684272253</v>
      </c>
      <c r="AW10" s="6">
        <v>9285.2643540484132</v>
      </c>
      <c r="AX10" s="6">
        <v>9326.1416140444471</v>
      </c>
      <c r="AY10" s="6">
        <v>9360.0524790225754</v>
      </c>
      <c r="AZ10" s="6">
        <v>9384.5867614557174</v>
      </c>
      <c r="BA10" s="6">
        <v>9398.6127109471763</v>
      </c>
      <c r="BB10" s="6">
        <v>9411.25525816767</v>
      </c>
      <c r="BC10" s="6">
        <v>9445.4480123700123</v>
      </c>
      <c r="BD10" s="6">
        <v>9474.8499427215265</v>
      </c>
      <c r="BE10" s="6">
        <v>9508.5562012109913</v>
      </c>
      <c r="BF10" s="6">
        <v>9524.9657953283731</v>
      </c>
      <c r="BG10" s="6">
        <v>9540.8214330458413</v>
      </c>
      <c r="BH10" s="6">
        <v>9561.0508185979252</v>
      </c>
      <c r="BI10" s="6">
        <v>9566.5001002698391</v>
      </c>
      <c r="BJ10" s="6">
        <v>9577.5233680635756</v>
      </c>
      <c r="BK10" s="6">
        <v>9587.7647595622693</v>
      </c>
      <c r="BL10" s="6">
        <v>9600.4164434585637</v>
      </c>
      <c r="BM10" s="6">
        <v>9619.0825046778209</v>
      </c>
      <c r="BN10" s="6">
        <v>9631.0327132813654</v>
      </c>
      <c r="BO10" s="6">
        <v>9643.9060115329976</v>
      </c>
      <c r="BP10" s="6">
        <v>9659.3156325897398</v>
      </c>
      <c r="BQ10" s="6">
        <v>9671.4885286115205</v>
      </c>
      <c r="BR10" s="6">
        <v>9677.6685558119589</v>
      </c>
      <c r="BS10" s="6">
        <v>9677.7355304853681</v>
      </c>
      <c r="BT10" s="6">
        <v>9682.6025399716909</v>
      </c>
      <c r="BU10" s="6">
        <v>9685.5770903204775</v>
      </c>
      <c r="BV10" s="6">
        <v>9694.0284858922223</v>
      </c>
      <c r="BW10" s="6">
        <v>9706.0424387339917</v>
      </c>
      <c r="BX10" s="6">
        <v>9731.3817245800765</v>
      </c>
      <c r="BY10" s="6">
        <v>9760.5268153565503</v>
      </c>
      <c r="BZ10" s="6">
        <v>9804.5061693735406</v>
      </c>
      <c r="CA10" s="6">
        <v>9846.5659257616298</v>
      </c>
      <c r="CB10" s="6">
        <v>9880.5155334801275</v>
      </c>
      <c r="CC10" s="6">
        <v>9919.2822811481165</v>
      </c>
      <c r="CD10" s="6">
        <v>9963.3321058786696</v>
      </c>
    </row>
    <row r="11" spans="1:83" ht="15.75" thickBot="1" x14ac:dyDescent="0.3">
      <c r="A11" s="3" t="str">
        <f>"Autres types de ménages privés"</f>
        <v>Autres types de ménages privés</v>
      </c>
      <c r="B11" s="8">
        <v>962</v>
      </c>
      <c r="C11" s="8">
        <v>898</v>
      </c>
      <c r="D11" s="8">
        <v>918</v>
      </c>
      <c r="E11" s="8">
        <v>903</v>
      </c>
      <c r="F11" s="8">
        <v>919</v>
      </c>
      <c r="G11" s="8">
        <v>919</v>
      </c>
      <c r="H11" s="8">
        <v>935</v>
      </c>
      <c r="I11" s="8">
        <v>954</v>
      </c>
      <c r="J11" s="8">
        <v>923</v>
      </c>
      <c r="K11" s="8">
        <v>941</v>
      </c>
      <c r="L11" s="8">
        <v>990</v>
      </c>
      <c r="M11" s="8">
        <v>992</v>
      </c>
      <c r="N11" s="8">
        <v>960</v>
      </c>
      <c r="O11" s="8">
        <v>993</v>
      </c>
      <c r="P11" s="8">
        <v>1038</v>
      </c>
      <c r="Q11" s="8">
        <v>1059</v>
      </c>
      <c r="R11" s="8">
        <v>1073</v>
      </c>
      <c r="S11" s="8">
        <v>1091</v>
      </c>
      <c r="T11" s="8">
        <v>1102</v>
      </c>
      <c r="U11" s="8">
        <v>1088</v>
      </c>
      <c r="V11" s="8">
        <v>1090</v>
      </c>
      <c r="W11" s="8">
        <v>1134</v>
      </c>
      <c r="X11" s="8">
        <v>1140</v>
      </c>
      <c r="Y11" s="8">
        <v>1145</v>
      </c>
      <c r="Z11" s="8">
        <v>1124</v>
      </c>
      <c r="AA11" s="8">
        <v>1104</v>
      </c>
      <c r="AB11" s="8">
        <v>1064</v>
      </c>
      <c r="AC11" s="8">
        <v>1083</v>
      </c>
      <c r="AD11" s="8">
        <v>1097.8344912902764</v>
      </c>
      <c r="AE11" s="8">
        <v>1105.6476252488569</v>
      </c>
      <c r="AF11" s="8">
        <v>1112.946104553537</v>
      </c>
      <c r="AG11" s="8">
        <v>1118.6455433494768</v>
      </c>
      <c r="AH11" s="8">
        <v>1123.6439647767759</v>
      </c>
      <c r="AI11" s="8">
        <v>1129.7443808891007</v>
      </c>
      <c r="AJ11" s="8">
        <v>1135.9613525632617</v>
      </c>
      <c r="AK11" s="8">
        <v>1142.740098790068</v>
      </c>
      <c r="AL11" s="8">
        <v>1148.4525360480684</v>
      </c>
      <c r="AM11" s="8">
        <v>1154.6837625113944</v>
      </c>
      <c r="AN11" s="8">
        <v>1161.1462940583694</v>
      </c>
      <c r="AO11" s="8">
        <v>1167.6009575199514</v>
      </c>
      <c r="AP11" s="8">
        <v>1174.0634290982225</v>
      </c>
      <c r="AQ11" s="8">
        <v>1181.6593361731059</v>
      </c>
      <c r="AR11" s="8">
        <v>1188.206816700947</v>
      </c>
      <c r="AS11" s="8">
        <v>1194.4688900187068</v>
      </c>
      <c r="AT11" s="8">
        <v>1199.5541244756762</v>
      </c>
      <c r="AU11" s="8">
        <v>1204.1288902790641</v>
      </c>
      <c r="AV11" s="8">
        <v>1208.310021256144</v>
      </c>
      <c r="AW11" s="8">
        <v>1212.1127433792371</v>
      </c>
      <c r="AX11" s="8">
        <v>1214.3047596670053</v>
      </c>
      <c r="AY11" s="8">
        <v>1216.1017683569432</v>
      </c>
      <c r="AZ11" s="8">
        <v>1217.3015275931045</v>
      </c>
      <c r="BA11" s="8">
        <v>1217.6228320992329</v>
      </c>
      <c r="BB11" s="8">
        <v>1219.2873036693286</v>
      </c>
      <c r="BC11" s="8">
        <v>1221.7081723058095</v>
      </c>
      <c r="BD11" s="8">
        <v>1224.3339439359031</v>
      </c>
      <c r="BE11" s="8">
        <v>1226.6756428279036</v>
      </c>
      <c r="BF11" s="8">
        <v>1229.9263935909012</v>
      </c>
      <c r="BG11" s="8">
        <v>1232.2045792520528</v>
      </c>
      <c r="BH11" s="8">
        <v>1234.939333858898</v>
      </c>
      <c r="BI11" s="8">
        <v>1237.8256728748568</v>
      </c>
      <c r="BJ11" s="8">
        <v>1241.3616608252096</v>
      </c>
      <c r="BK11" s="8">
        <v>1245.1079157812865</v>
      </c>
      <c r="BL11" s="8">
        <v>1248.9849202629703</v>
      </c>
      <c r="BM11" s="8">
        <v>1253.4264905630678</v>
      </c>
      <c r="BN11" s="8">
        <v>1258.6367886801388</v>
      </c>
      <c r="BO11" s="8">
        <v>1264.099036197566</v>
      </c>
      <c r="BP11" s="8">
        <v>1268.6110328333737</v>
      </c>
      <c r="BQ11" s="8">
        <v>1273.5088834868582</v>
      </c>
      <c r="BR11" s="8">
        <v>1277.072713574114</v>
      </c>
      <c r="BS11" s="8">
        <v>1278.1280393360887</v>
      </c>
      <c r="BT11" s="8">
        <v>1278.8368361294206</v>
      </c>
      <c r="BU11" s="8">
        <v>1279.6114104368717</v>
      </c>
      <c r="BV11" s="8">
        <v>1279.8437176408265</v>
      </c>
      <c r="BW11" s="8">
        <v>1280.7270762091312</v>
      </c>
      <c r="BX11" s="8">
        <v>1282.3585982798916</v>
      </c>
      <c r="BY11" s="8">
        <v>1284.4882161287251</v>
      </c>
      <c r="BZ11" s="8">
        <v>1285.8707221683292</v>
      </c>
      <c r="CA11" s="8">
        <v>1287.9333844731693</v>
      </c>
      <c r="CB11" s="8">
        <v>1290.4495920151553</v>
      </c>
      <c r="CC11" s="8">
        <v>1293.6816952614301</v>
      </c>
      <c r="CD11" s="8">
        <v>1297.8249138162414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C9EB3-5B0C-4309-8F71-DC43ACCD69C6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34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15274</v>
      </c>
      <c r="C5" s="6">
        <v>15545</v>
      </c>
      <c r="D5" s="6">
        <v>15673</v>
      </c>
      <c r="E5" s="6">
        <v>15952</v>
      </c>
      <c r="F5" s="6">
        <v>16126</v>
      </c>
      <c r="G5" s="6">
        <v>16456</v>
      </c>
      <c r="H5" s="6">
        <v>16655</v>
      </c>
      <c r="I5" s="6">
        <v>16973</v>
      </c>
      <c r="J5" s="6">
        <v>17347</v>
      </c>
      <c r="K5" s="6">
        <v>17604</v>
      </c>
      <c r="L5" s="6">
        <v>17956</v>
      </c>
      <c r="M5" s="6">
        <v>18199</v>
      </c>
      <c r="N5" s="6">
        <v>18546</v>
      </c>
      <c r="O5" s="6">
        <v>19101</v>
      </c>
      <c r="P5" s="6">
        <v>19531</v>
      </c>
      <c r="Q5" s="6">
        <v>19882</v>
      </c>
      <c r="R5" s="6">
        <v>20225</v>
      </c>
      <c r="S5" s="6">
        <v>20521</v>
      </c>
      <c r="T5" s="6">
        <v>20996</v>
      </c>
      <c r="U5" s="6">
        <v>21607</v>
      </c>
      <c r="V5" s="6">
        <v>21769</v>
      </c>
      <c r="W5" s="6">
        <v>22080</v>
      </c>
      <c r="X5" s="6">
        <v>22196</v>
      </c>
      <c r="Y5" s="6">
        <v>22416</v>
      </c>
      <c r="Z5" s="6">
        <v>22816</v>
      </c>
      <c r="AA5" s="6">
        <v>22938</v>
      </c>
      <c r="AB5" s="6">
        <v>23262</v>
      </c>
      <c r="AC5" s="6">
        <v>24259</v>
      </c>
      <c r="AD5" s="6">
        <v>24127.850754251311</v>
      </c>
      <c r="AE5" s="6">
        <v>24499.718262305003</v>
      </c>
      <c r="AF5" s="6">
        <v>24870.920579416936</v>
      </c>
      <c r="AG5" s="6">
        <v>25262.565701836014</v>
      </c>
      <c r="AH5" s="6">
        <v>25649.367344535603</v>
      </c>
      <c r="AI5" s="6">
        <v>25979.221905039412</v>
      </c>
      <c r="AJ5" s="6">
        <v>26345.195287345497</v>
      </c>
      <c r="AK5" s="6">
        <v>26719.028390734784</v>
      </c>
      <c r="AL5" s="6">
        <v>27089.358741145741</v>
      </c>
      <c r="AM5" s="6">
        <v>27458.927257994714</v>
      </c>
      <c r="AN5" s="6">
        <v>27753.344537670677</v>
      </c>
      <c r="AO5" s="6">
        <v>28136.120806996405</v>
      </c>
      <c r="AP5" s="6">
        <v>28479.387375107712</v>
      </c>
      <c r="AQ5" s="6">
        <v>28898.567736605801</v>
      </c>
      <c r="AR5" s="6">
        <v>29306.479707867627</v>
      </c>
      <c r="AS5" s="6">
        <v>29641.300665766346</v>
      </c>
      <c r="AT5" s="6">
        <v>29995.976160322149</v>
      </c>
      <c r="AU5" s="6">
        <v>30285.102707461017</v>
      </c>
      <c r="AV5" s="6">
        <v>30575.087248056901</v>
      </c>
      <c r="AW5" s="6">
        <v>30882.367432381681</v>
      </c>
      <c r="AX5" s="6">
        <v>31178.11664675935</v>
      </c>
      <c r="AY5" s="6">
        <v>31453.428497405665</v>
      </c>
      <c r="AZ5" s="6">
        <v>31698.371127434686</v>
      </c>
      <c r="BA5" s="6">
        <v>31841.270293699999</v>
      </c>
      <c r="BB5" s="6">
        <v>32028.99501946626</v>
      </c>
      <c r="BC5" s="6">
        <v>32225.068715771609</v>
      </c>
      <c r="BD5" s="6">
        <v>32411.775578046589</v>
      </c>
      <c r="BE5" s="6">
        <v>32585.41770733496</v>
      </c>
      <c r="BF5" s="6">
        <v>32704.404279122205</v>
      </c>
      <c r="BG5" s="6">
        <v>32813.882688585538</v>
      </c>
      <c r="BH5" s="6">
        <v>32970.978173493408</v>
      </c>
      <c r="BI5" s="6">
        <v>33126.201390502305</v>
      </c>
      <c r="BJ5" s="6">
        <v>33250.826926054426</v>
      </c>
      <c r="BK5" s="6">
        <v>33399.27764570681</v>
      </c>
      <c r="BL5" s="6">
        <v>33501.644583676607</v>
      </c>
      <c r="BM5" s="6">
        <v>33656.935723765593</v>
      </c>
      <c r="BN5" s="6">
        <v>33740.117886109292</v>
      </c>
      <c r="BO5" s="6">
        <v>33820.333347340347</v>
      </c>
      <c r="BP5" s="6">
        <v>33903.413078174359</v>
      </c>
      <c r="BQ5" s="6">
        <v>33993.863610408152</v>
      </c>
      <c r="BR5" s="6">
        <v>34068.818478747016</v>
      </c>
      <c r="BS5" s="6">
        <v>34092.564738259942</v>
      </c>
      <c r="BT5" s="6">
        <v>34185.867974667948</v>
      </c>
      <c r="BU5" s="6">
        <v>34210.963052483341</v>
      </c>
      <c r="BV5" s="6">
        <v>34269.51372547177</v>
      </c>
      <c r="BW5" s="6">
        <v>34300.803178506751</v>
      </c>
      <c r="BX5" s="6">
        <v>34358.181448940013</v>
      </c>
      <c r="BY5" s="6">
        <v>34423.788055162433</v>
      </c>
      <c r="BZ5" s="6">
        <v>34564.394623691391</v>
      </c>
      <c r="CA5" s="6">
        <v>34642.096691125691</v>
      </c>
      <c r="CB5" s="6">
        <v>34698.665525472883</v>
      </c>
      <c r="CC5" s="6">
        <v>34772.696622222284</v>
      </c>
      <c r="CD5" s="6">
        <v>34861.74774067766</v>
      </c>
    </row>
    <row r="6" spans="1:83" x14ac:dyDescent="0.25">
      <c r="A6" s="2" t="str">
        <f>"Mariés sans enfant"</f>
        <v>Mariés sans enfant</v>
      </c>
      <c r="B6" s="6">
        <v>12221</v>
      </c>
      <c r="C6" s="6">
        <v>12233</v>
      </c>
      <c r="D6" s="6">
        <v>12208</v>
      </c>
      <c r="E6" s="6">
        <v>12240</v>
      </c>
      <c r="F6" s="6">
        <v>12260</v>
      </c>
      <c r="G6" s="6">
        <v>12217</v>
      </c>
      <c r="H6" s="6">
        <v>12201</v>
      </c>
      <c r="I6" s="6">
        <v>12212</v>
      </c>
      <c r="J6" s="6">
        <v>12121</v>
      </c>
      <c r="K6" s="6">
        <v>12123</v>
      </c>
      <c r="L6" s="6">
        <v>12040</v>
      </c>
      <c r="M6" s="6">
        <v>11918</v>
      </c>
      <c r="N6" s="6">
        <v>11887</v>
      </c>
      <c r="O6" s="6">
        <v>11901</v>
      </c>
      <c r="P6" s="6">
        <v>11859</v>
      </c>
      <c r="Q6" s="6">
        <v>11824</v>
      </c>
      <c r="R6" s="6">
        <v>11800</v>
      </c>
      <c r="S6" s="6">
        <v>11810</v>
      </c>
      <c r="T6" s="6">
        <v>11829</v>
      </c>
      <c r="U6" s="6">
        <v>11760</v>
      </c>
      <c r="V6" s="6">
        <v>11724</v>
      </c>
      <c r="W6" s="6">
        <v>11652</v>
      </c>
      <c r="X6" s="6">
        <v>11650</v>
      </c>
      <c r="Y6" s="6">
        <v>11570</v>
      </c>
      <c r="Z6" s="6">
        <v>11498</v>
      </c>
      <c r="AA6" s="6">
        <v>11455</v>
      </c>
      <c r="AB6" s="6">
        <v>11355</v>
      </c>
      <c r="AC6" s="6">
        <v>11333</v>
      </c>
      <c r="AD6" s="6">
        <v>11363.465245722386</v>
      </c>
      <c r="AE6" s="6">
        <v>11393.813919652035</v>
      </c>
      <c r="AF6" s="6">
        <v>11432.762624684372</v>
      </c>
      <c r="AG6" s="6">
        <v>11455.652266080846</v>
      </c>
      <c r="AH6" s="6">
        <v>11468.217067402962</v>
      </c>
      <c r="AI6" s="6">
        <v>11488.376118866818</v>
      </c>
      <c r="AJ6" s="6">
        <v>11496.969122338058</v>
      </c>
      <c r="AK6" s="6">
        <v>11524.748586427002</v>
      </c>
      <c r="AL6" s="6">
        <v>11534.975454846086</v>
      </c>
      <c r="AM6" s="6">
        <v>11533.630747106385</v>
      </c>
      <c r="AN6" s="6">
        <v>11535.974105654521</v>
      </c>
      <c r="AO6" s="6">
        <v>11508.01392930849</v>
      </c>
      <c r="AP6" s="6">
        <v>11496.379570018787</v>
      </c>
      <c r="AQ6" s="6">
        <v>11460.792786104725</v>
      </c>
      <c r="AR6" s="6">
        <v>11422.401284559024</v>
      </c>
      <c r="AS6" s="6">
        <v>11370.133007153545</v>
      </c>
      <c r="AT6" s="6">
        <v>11296.328256082179</v>
      </c>
      <c r="AU6" s="6">
        <v>11243.954345665066</v>
      </c>
      <c r="AV6" s="6">
        <v>11188.70812775075</v>
      </c>
      <c r="AW6" s="6">
        <v>11118.21822000988</v>
      </c>
      <c r="AX6" s="6">
        <v>11038.436905254781</v>
      </c>
      <c r="AY6" s="6">
        <v>10946.888839141418</v>
      </c>
      <c r="AZ6" s="6">
        <v>10876.544437780109</v>
      </c>
      <c r="BA6" s="6">
        <v>10825.010228060193</v>
      </c>
      <c r="BB6" s="6">
        <v>10760.716952329643</v>
      </c>
      <c r="BC6" s="6">
        <v>10679.933425566351</v>
      </c>
      <c r="BD6" s="6">
        <v>10602.858814010768</v>
      </c>
      <c r="BE6" s="6">
        <v>10527.29559628179</v>
      </c>
      <c r="BF6" s="6">
        <v>10477.340045576171</v>
      </c>
      <c r="BG6" s="6">
        <v>10411.899977820518</v>
      </c>
      <c r="BH6" s="6">
        <v>10329.709356857304</v>
      </c>
      <c r="BI6" s="6">
        <v>10258.305110141509</v>
      </c>
      <c r="BJ6" s="6">
        <v>10197.07608092834</v>
      </c>
      <c r="BK6" s="6">
        <v>10145.906467694735</v>
      </c>
      <c r="BL6" s="6">
        <v>10091.167510954065</v>
      </c>
      <c r="BM6" s="6">
        <v>10016.420431618568</v>
      </c>
      <c r="BN6" s="6">
        <v>9965.2366256554815</v>
      </c>
      <c r="BO6" s="6">
        <v>9923.6870492617127</v>
      </c>
      <c r="BP6" s="6">
        <v>9898.564457171191</v>
      </c>
      <c r="BQ6" s="6">
        <v>9846.0627550548415</v>
      </c>
      <c r="BR6" s="6">
        <v>9807.3816088392105</v>
      </c>
      <c r="BS6" s="6">
        <v>9785.0609146564348</v>
      </c>
      <c r="BT6" s="6">
        <v>9758.7501066164295</v>
      </c>
      <c r="BU6" s="6">
        <v>9739.9635658061525</v>
      </c>
      <c r="BV6" s="6">
        <v>9709.0946758292193</v>
      </c>
      <c r="BW6" s="6">
        <v>9687.2118602705887</v>
      </c>
      <c r="BX6" s="6">
        <v>9667.6909354930795</v>
      </c>
      <c r="BY6" s="6">
        <v>9645.3537007994273</v>
      </c>
      <c r="BZ6" s="6">
        <v>9600.4934160416851</v>
      </c>
      <c r="CA6" s="6">
        <v>9564.5085729332932</v>
      </c>
      <c r="CB6" s="6">
        <v>9532.176050922566</v>
      </c>
      <c r="CC6" s="6">
        <v>9503.6626439405245</v>
      </c>
      <c r="CD6" s="6">
        <v>9468.6580784734069</v>
      </c>
    </row>
    <row r="7" spans="1:83" x14ac:dyDescent="0.25">
      <c r="A7" s="2" t="str">
        <f>"Mariés avec enfant(s)"</f>
        <v>Mariés avec enfant(s)</v>
      </c>
      <c r="B7" s="6">
        <v>19096</v>
      </c>
      <c r="C7" s="6">
        <v>18906</v>
      </c>
      <c r="D7" s="6">
        <v>18679</v>
      </c>
      <c r="E7" s="6">
        <v>18402</v>
      </c>
      <c r="F7" s="6">
        <v>18151</v>
      </c>
      <c r="G7" s="6">
        <v>17813</v>
      </c>
      <c r="H7" s="6">
        <v>17562</v>
      </c>
      <c r="I7" s="6">
        <v>17190</v>
      </c>
      <c r="J7" s="6">
        <v>16894</v>
      </c>
      <c r="K7" s="6">
        <v>16470</v>
      </c>
      <c r="L7" s="6">
        <v>16181</v>
      </c>
      <c r="M7" s="6">
        <v>15857</v>
      </c>
      <c r="N7" s="6">
        <v>15416</v>
      </c>
      <c r="O7" s="6">
        <v>14994</v>
      </c>
      <c r="P7" s="6">
        <v>14603</v>
      </c>
      <c r="Q7" s="6">
        <v>14319</v>
      </c>
      <c r="R7" s="6">
        <v>14090</v>
      </c>
      <c r="S7" s="6">
        <v>13808</v>
      </c>
      <c r="T7" s="6">
        <v>13511</v>
      </c>
      <c r="U7" s="6">
        <v>13248</v>
      </c>
      <c r="V7" s="6">
        <v>13002</v>
      </c>
      <c r="W7" s="6">
        <v>12715</v>
      </c>
      <c r="X7" s="6">
        <v>12449</v>
      </c>
      <c r="Y7" s="6">
        <v>12121</v>
      </c>
      <c r="Z7" s="6">
        <v>11857</v>
      </c>
      <c r="AA7" s="6">
        <v>11534</v>
      </c>
      <c r="AB7" s="6">
        <v>11270</v>
      </c>
      <c r="AC7" s="6">
        <v>10987</v>
      </c>
      <c r="AD7" s="6">
        <v>10966.331662116121</v>
      </c>
      <c r="AE7" s="6">
        <v>10840.880646255311</v>
      </c>
      <c r="AF7" s="6">
        <v>10723.049436941785</v>
      </c>
      <c r="AG7" s="6">
        <v>10601.483232007544</v>
      </c>
      <c r="AH7" s="6">
        <v>10478.875054935175</v>
      </c>
      <c r="AI7" s="6">
        <v>10363.86733363914</v>
      </c>
      <c r="AJ7" s="6">
        <v>10238.018134424119</v>
      </c>
      <c r="AK7" s="6">
        <v>10119.242100173826</v>
      </c>
      <c r="AL7" s="6">
        <v>9997.5248542094141</v>
      </c>
      <c r="AM7" s="6">
        <v>9876.1935473244084</v>
      </c>
      <c r="AN7" s="6">
        <v>9768.6561652655819</v>
      </c>
      <c r="AO7" s="6">
        <v>9646.5379413743995</v>
      </c>
      <c r="AP7" s="6">
        <v>9547.4479097353578</v>
      </c>
      <c r="AQ7" s="6">
        <v>9432.2130275537511</v>
      </c>
      <c r="AR7" s="6">
        <v>9301.090950760703</v>
      </c>
      <c r="AS7" s="6">
        <v>9186.2982695604369</v>
      </c>
      <c r="AT7" s="6">
        <v>9068.2682918376559</v>
      </c>
      <c r="AU7" s="6">
        <v>8977.4182221234641</v>
      </c>
      <c r="AV7" s="6">
        <v>8877.7104194931926</v>
      </c>
      <c r="AW7" s="6">
        <v>8766.4077014389422</v>
      </c>
      <c r="AX7" s="6">
        <v>8664.0762414627679</v>
      </c>
      <c r="AY7" s="6">
        <v>8575.2411533798222</v>
      </c>
      <c r="AZ7" s="6">
        <v>8491.2706080227472</v>
      </c>
      <c r="BA7" s="6">
        <v>8416.6774515624238</v>
      </c>
      <c r="BB7" s="6">
        <v>8337.0719325049358</v>
      </c>
      <c r="BC7" s="6">
        <v>8245.6647946180765</v>
      </c>
      <c r="BD7" s="6">
        <v>8154.8078697658102</v>
      </c>
      <c r="BE7" s="6">
        <v>8061.5819176536334</v>
      </c>
      <c r="BF7" s="6">
        <v>7974.765496078292</v>
      </c>
      <c r="BG7" s="6">
        <v>7902.9888614226238</v>
      </c>
      <c r="BH7" s="6">
        <v>7813.0725465863079</v>
      </c>
      <c r="BI7" s="6">
        <v>7719.2998872325979</v>
      </c>
      <c r="BJ7" s="6">
        <v>7635.2431913430428</v>
      </c>
      <c r="BK7" s="6">
        <v>7543.8897584566239</v>
      </c>
      <c r="BL7" s="6">
        <v>7463.4991893300376</v>
      </c>
      <c r="BM7" s="6">
        <v>7374.1147970741458</v>
      </c>
      <c r="BN7" s="6">
        <v>7301.2796284566593</v>
      </c>
      <c r="BO7" s="6">
        <v>7222.5412531319016</v>
      </c>
      <c r="BP7" s="6">
        <v>7139.9481463661268</v>
      </c>
      <c r="BQ7" s="6">
        <v>7067.1629095893149</v>
      </c>
      <c r="BR7" s="6">
        <v>6991.9022918624014</v>
      </c>
      <c r="BS7" s="6">
        <v>6933.0204628692409</v>
      </c>
      <c r="BT7" s="6">
        <v>6853.2320582206594</v>
      </c>
      <c r="BU7" s="6">
        <v>6795.3200947061669</v>
      </c>
      <c r="BV7" s="6">
        <v>6727.630600392441</v>
      </c>
      <c r="BW7" s="6">
        <v>6664.885348319438</v>
      </c>
      <c r="BX7" s="6">
        <v>6595.7753427332555</v>
      </c>
      <c r="BY7" s="6">
        <v>6519.0897598363063</v>
      </c>
      <c r="BZ7" s="6">
        <v>6446.5122066583426</v>
      </c>
      <c r="CA7" s="6">
        <v>6387.1733097532324</v>
      </c>
      <c r="CB7" s="6">
        <v>6331.6636408411332</v>
      </c>
      <c r="CC7" s="6">
        <v>6273.0363280323982</v>
      </c>
      <c r="CD7" s="6">
        <v>6215.4408930729132</v>
      </c>
    </row>
    <row r="8" spans="1:83" x14ac:dyDescent="0.25">
      <c r="A8" s="2" t="str">
        <f>"Cohabitants non mariés sans enfant"</f>
        <v>Cohabitants non mariés sans enfant</v>
      </c>
      <c r="B8" s="6">
        <v>1366</v>
      </c>
      <c r="C8" s="6">
        <v>1412</v>
      </c>
      <c r="D8" s="6">
        <v>1516</v>
      </c>
      <c r="E8" s="6">
        <v>1647</v>
      </c>
      <c r="F8" s="6">
        <v>1746</v>
      </c>
      <c r="G8" s="6">
        <v>1836</v>
      </c>
      <c r="H8" s="6">
        <v>1841</v>
      </c>
      <c r="I8" s="6">
        <v>1943</v>
      </c>
      <c r="J8" s="6">
        <v>2119</v>
      </c>
      <c r="K8" s="6">
        <v>2233</v>
      </c>
      <c r="L8" s="6">
        <v>2253</v>
      </c>
      <c r="M8" s="6">
        <v>2341</v>
      </c>
      <c r="N8" s="6">
        <v>2446</v>
      </c>
      <c r="O8" s="6">
        <v>2548</v>
      </c>
      <c r="P8" s="6">
        <v>2630</v>
      </c>
      <c r="Q8" s="6">
        <v>2645</v>
      </c>
      <c r="R8" s="6">
        <v>2728</v>
      </c>
      <c r="S8" s="6">
        <v>2937</v>
      </c>
      <c r="T8" s="6">
        <v>3031</v>
      </c>
      <c r="U8" s="6">
        <v>3072</v>
      </c>
      <c r="V8" s="6">
        <v>3218</v>
      </c>
      <c r="W8" s="6">
        <v>3310</v>
      </c>
      <c r="X8" s="6">
        <v>3463</v>
      </c>
      <c r="Y8" s="6">
        <v>3526</v>
      </c>
      <c r="Z8" s="6">
        <v>3639</v>
      </c>
      <c r="AA8" s="6">
        <v>3772</v>
      </c>
      <c r="AB8" s="6">
        <v>3925</v>
      </c>
      <c r="AC8" s="6">
        <v>3817</v>
      </c>
      <c r="AD8" s="6">
        <v>4017.0843743696723</v>
      </c>
      <c r="AE8" s="6">
        <v>4061.3180358039626</v>
      </c>
      <c r="AF8" s="6">
        <v>4106.223773219609</v>
      </c>
      <c r="AG8" s="6">
        <v>4153.707101845097</v>
      </c>
      <c r="AH8" s="6">
        <v>4178.4146642580563</v>
      </c>
      <c r="AI8" s="6">
        <v>4224.6162409476328</v>
      </c>
      <c r="AJ8" s="6">
        <v>4254.9412873203055</v>
      </c>
      <c r="AK8" s="6">
        <v>4279.8338500309183</v>
      </c>
      <c r="AL8" s="6">
        <v>4306.0553490407383</v>
      </c>
      <c r="AM8" s="6">
        <v>4323.9907842958182</v>
      </c>
      <c r="AN8" s="6">
        <v>4339.8431445882297</v>
      </c>
      <c r="AO8" s="6">
        <v>4351.6526678059954</v>
      </c>
      <c r="AP8" s="6">
        <v>4362.2352483854256</v>
      </c>
      <c r="AQ8" s="6">
        <v>4357.6696322576936</v>
      </c>
      <c r="AR8" s="6">
        <v>4366.1535579045731</v>
      </c>
      <c r="AS8" s="6">
        <v>4354.317680512595</v>
      </c>
      <c r="AT8" s="6">
        <v>4357.6744984944808</v>
      </c>
      <c r="AU8" s="6">
        <v>4359.434883096561</v>
      </c>
      <c r="AV8" s="6">
        <v>4360.3009552879566</v>
      </c>
      <c r="AW8" s="6">
        <v>4354.8947462344631</v>
      </c>
      <c r="AX8" s="6">
        <v>4341.7432717127958</v>
      </c>
      <c r="AY8" s="6">
        <v>4334.8988492044919</v>
      </c>
      <c r="AZ8" s="6">
        <v>4321.4945800079022</v>
      </c>
      <c r="BA8" s="6">
        <v>4325.8742386143786</v>
      </c>
      <c r="BB8" s="6">
        <v>4324.7712971488227</v>
      </c>
      <c r="BC8" s="6">
        <v>4330.6841324094057</v>
      </c>
      <c r="BD8" s="6">
        <v>4333.0152133108249</v>
      </c>
      <c r="BE8" s="6">
        <v>4347.2390666473584</v>
      </c>
      <c r="BF8" s="6">
        <v>4352.2810075355337</v>
      </c>
      <c r="BG8" s="6">
        <v>4365.1843643606553</v>
      </c>
      <c r="BH8" s="6">
        <v>4380.7087080343954</v>
      </c>
      <c r="BI8" s="6">
        <v>4392.9909370013502</v>
      </c>
      <c r="BJ8" s="6">
        <v>4406.594648259761</v>
      </c>
      <c r="BK8" s="6">
        <v>4414.5399356348471</v>
      </c>
      <c r="BL8" s="6">
        <v>4421.3033054834741</v>
      </c>
      <c r="BM8" s="6">
        <v>4428.3377473208966</v>
      </c>
      <c r="BN8" s="6">
        <v>4434.9083710619489</v>
      </c>
      <c r="BO8" s="6">
        <v>4439.4368271074491</v>
      </c>
      <c r="BP8" s="6">
        <v>4438.3687759250925</v>
      </c>
      <c r="BQ8" s="6">
        <v>4436.3354790586254</v>
      </c>
      <c r="BR8" s="6">
        <v>4434.6905680269965</v>
      </c>
      <c r="BS8" s="6">
        <v>4434.1118235059621</v>
      </c>
      <c r="BT8" s="6">
        <v>4428.4014705797763</v>
      </c>
      <c r="BU8" s="6">
        <v>4422.5573319213618</v>
      </c>
      <c r="BV8" s="6">
        <v>4418.8502148834086</v>
      </c>
      <c r="BW8" s="6">
        <v>4410.0117806796788</v>
      </c>
      <c r="BX8" s="6">
        <v>4405.8916277109656</v>
      </c>
      <c r="BY8" s="6">
        <v>4397.1773661568914</v>
      </c>
      <c r="BZ8" s="6">
        <v>4388.9502044440269</v>
      </c>
      <c r="CA8" s="6">
        <v>4380.1010679175342</v>
      </c>
      <c r="CB8" s="6">
        <v>4372.6564213254715</v>
      </c>
      <c r="CC8" s="6">
        <v>4365.9475529992551</v>
      </c>
      <c r="CD8" s="6">
        <v>4358.630644119572</v>
      </c>
    </row>
    <row r="9" spans="1:83" x14ac:dyDescent="0.25">
      <c r="A9" s="2" t="str">
        <f>"Cohabitants non mariés avec enfant(s)"</f>
        <v>Cohabitants non mariés avec enfant(s)</v>
      </c>
      <c r="B9" s="6">
        <v>1302</v>
      </c>
      <c r="C9" s="6">
        <v>1408</v>
      </c>
      <c r="D9" s="6">
        <v>1522</v>
      </c>
      <c r="E9" s="6">
        <v>1630</v>
      </c>
      <c r="F9" s="6">
        <v>1738</v>
      </c>
      <c r="G9" s="6">
        <v>1862</v>
      </c>
      <c r="H9" s="6">
        <v>1947</v>
      </c>
      <c r="I9" s="6">
        <v>2089</v>
      </c>
      <c r="J9" s="6">
        <v>2228</v>
      </c>
      <c r="K9" s="6">
        <v>2408</v>
      </c>
      <c r="L9" s="6">
        <v>2557</v>
      </c>
      <c r="M9" s="6">
        <v>2752</v>
      </c>
      <c r="N9" s="6">
        <v>2953</v>
      </c>
      <c r="O9" s="6">
        <v>3085</v>
      </c>
      <c r="P9" s="6">
        <v>3338</v>
      </c>
      <c r="Q9" s="6">
        <v>3561</v>
      </c>
      <c r="R9" s="6">
        <v>3825</v>
      </c>
      <c r="S9" s="6">
        <v>4074</v>
      </c>
      <c r="T9" s="6">
        <v>4373</v>
      </c>
      <c r="U9" s="6">
        <v>4621</v>
      </c>
      <c r="V9" s="6">
        <v>4923</v>
      </c>
      <c r="W9" s="6">
        <v>5192</v>
      </c>
      <c r="X9" s="6">
        <v>5420</v>
      </c>
      <c r="Y9" s="6">
        <v>5717</v>
      </c>
      <c r="Z9" s="6">
        <v>5830</v>
      </c>
      <c r="AA9" s="6">
        <v>6114</v>
      </c>
      <c r="AB9" s="6">
        <v>6360</v>
      </c>
      <c r="AC9" s="6">
        <v>6330</v>
      </c>
      <c r="AD9" s="6">
        <v>6490.11460614916</v>
      </c>
      <c r="AE9" s="6">
        <v>6568.1601722909354</v>
      </c>
      <c r="AF9" s="6">
        <v>6647.5942589084962</v>
      </c>
      <c r="AG9" s="6">
        <v>6721.7742139715192</v>
      </c>
      <c r="AH9" s="6">
        <v>6781.2772286616637</v>
      </c>
      <c r="AI9" s="6">
        <v>6836.9301080971982</v>
      </c>
      <c r="AJ9" s="6">
        <v>6892.7178940627182</v>
      </c>
      <c r="AK9" s="6">
        <v>6947.2754152057987</v>
      </c>
      <c r="AL9" s="6">
        <v>6998.9228311173665</v>
      </c>
      <c r="AM9" s="6">
        <v>7031.2323992569181</v>
      </c>
      <c r="AN9" s="6">
        <v>7081.1231857743805</v>
      </c>
      <c r="AO9" s="6">
        <v>7121.1404269517825</v>
      </c>
      <c r="AP9" s="6">
        <v>7156.3431263716411</v>
      </c>
      <c r="AQ9" s="6">
        <v>7188.2339223109448</v>
      </c>
      <c r="AR9" s="6">
        <v>7211.5905503752065</v>
      </c>
      <c r="AS9" s="6">
        <v>7244.2095483312087</v>
      </c>
      <c r="AT9" s="6">
        <v>7275.1320558114694</v>
      </c>
      <c r="AU9" s="6">
        <v>7298.9905790490802</v>
      </c>
      <c r="AV9" s="6">
        <v>7301.5622234283655</v>
      </c>
      <c r="AW9" s="6">
        <v>7314.8752023870511</v>
      </c>
      <c r="AX9" s="6">
        <v>7318.104192442669</v>
      </c>
      <c r="AY9" s="6">
        <v>7327.6109840661302</v>
      </c>
      <c r="AZ9" s="6">
        <v>7325.1416563656321</v>
      </c>
      <c r="BA9" s="6">
        <v>7319.4939779001425</v>
      </c>
      <c r="BB9" s="6">
        <v>7317.3627452141118</v>
      </c>
      <c r="BC9" s="6">
        <v>7310.3169121813135</v>
      </c>
      <c r="BD9" s="6">
        <v>7308.1557473911798</v>
      </c>
      <c r="BE9" s="6">
        <v>7294.5178798172255</v>
      </c>
      <c r="BF9" s="6">
        <v>7289.9229006177684</v>
      </c>
      <c r="BG9" s="6">
        <v>7290.6003998268297</v>
      </c>
      <c r="BH9" s="6">
        <v>7290.0762709225255</v>
      </c>
      <c r="BI9" s="6">
        <v>7288.682569355884</v>
      </c>
      <c r="BJ9" s="6">
        <v>7287.9882675509434</v>
      </c>
      <c r="BK9" s="6">
        <v>7284.4429146542234</v>
      </c>
      <c r="BL9" s="6">
        <v>7295.454794795407</v>
      </c>
      <c r="BM9" s="6">
        <v>7307.7330211522949</v>
      </c>
      <c r="BN9" s="6">
        <v>7317.3698225140079</v>
      </c>
      <c r="BO9" s="6">
        <v>7332.931115523772</v>
      </c>
      <c r="BP9" s="6">
        <v>7338.435863174027</v>
      </c>
      <c r="BQ9" s="6">
        <v>7354.7650926306123</v>
      </c>
      <c r="BR9" s="6">
        <v>7372.2145882819232</v>
      </c>
      <c r="BS9" s="6">
        <v>7385.6347664996429</v>
      </c>
      <c r="BT9" s="6">
        <v>7397.3017993023414</v>
      </c>
      <c r="BU9" s="6">
        <v>7404.7893505838983</v>
      </c>
      <c r="BV9" s="6">
        <v>7413.1491385698391</v>
      </c>
      <c r="BW9" s="6">
        <v>7428.7726616370655</v>
      </c>
      <c r="BX9" s="6">
        <v>7438.642458131837</v>
      </c>
      <c r="BY9" s="6">
        <v>7448.6354128202511</v>
      </c>
      <c r="BZ9" s="6">
        <v>7449.1351735148219</v>
      </c>
      <c r="CA9" s="6">
        <v>7454.8633722520717</v>
      </c>
      <c r="CB9" s="6">
        <v>7459.3865036815914</v>
      </c>
      <c r="CC9" s="6">
        <v>7463.0043977721962</v>
      </c>
      <c r="CD9" s="6">
        <v>7463.2418448093904</v>
      </c>
    </row>
    <row r="10" spans="1:83" x14ac:dyDescent="0.25">
      <c r="A10" s="2" t="str">
        <f>"Familles monoparentales"</f>
        <v>Familles monoparentales</v>
      </c>
      <c r="B10" s="6">
        <v>4912</v>
      </c>
      <c r="C10" s="6">
        <v>5015</v>
      </c>
      <c r="D10" s="6">
        <v>5163</v>
      </c>
      <c r="E10" s="6">
        <v>5285</v>
      </c>
      <c r="F10" s="6">
        <v>5349</v>
      </c>
      <c r="G10" s="6">
        <v>5470</v>
      </c>
      <c r="H10" s="6">
        <v>5629</v>
      </c>
      <c r="I10" s="6">
        <v>5690</v>
      </c>
      <c r="J10" s="6">
        <v>5751</v>
      </c>
      <c r="K10" s="6">
        <v>5879</v>
      </c>
      <c r="L10" s="6">
        <v>6057</v>
      </c>
      <c r="M10" s="6">
        <v>6202</v>
      </c>
      <c r="N10" s="6">
        <v>6371</v>
      </c>
      <c r="O10" s="6">
        <v>6559</v>
      </c>
      <c r="P10" s="6">
        <v>6693</v>
      </c>
      <c r="Q10" s="6">
        <v>6849</v>
      </c>
      <c r="R10" s="6">
        <v>6879</v>
      </c>
      <c r="S10" s="6">
        <v>6886</v>
      </c>
      <c r="T10" s="6">
        <v>6885</v>
      </c>
      <c r="U10" s="6">
        <v>6992</v>
      </c>
      <c r="V10" s="6">
        <v>7048</v>
      </c>
      <c r="W10" s="6">
        <v>7115</v>
      </c>
      <c r="X10" s="6">
        <v>7157</v>
      </c>
      <c r="Y10" s="6">
        <v>7219</v>
      </c>
      <c r="Z10" s="6">
        <v>7314</v>
      </c>
      <c r="AA10" s="6">
        <v>7236</v>
      </c>
      <c r="AB10" s="6">
        <v>7307</v>
      </c>
      <c r="AC10" s="6">
        <v>7544</v>
      </c>
      <c r="AD10" s="6">
        <v>7349.9194755201916</v>
      </c>
      <c r="AE10" s="6">
        <v>7364.0366731003414</v>
      </c>
      <c r="AF10" s="6">
        <v>7377.1257564401494</v>
      </c>
      <c r="AG10" s="6">
        <v>7395.5604696083492</v>
      </c>
      <c r="AH10" s="6">
        <v>7397.9125489641747</v>
      </c>
      <c r="AI10" s="6">
        <v>7397.1481092534596</v>
      </c>
      <c r="AJ10" s="6">
        <v>7400.8441740896887</v>
      </c>
      <c r="AK10" s="6">
        <v>7404.3279377843155</v>
      </c>
      <c r="AL10" s="6">
        <v>7416.1571759004573</v>
      </c>
      <c r="AM10" s="6">
        <v>7416.4746988536444</v>
      </c>
      <c r="AN10" s="6">
        <v>7411.7365144230625</v>
      </c>
      <c r="AO10" s="6">
        <v>7415.065529837967</v>
      </c>
      <c r="AP10" s="6">
        <v>7420.9973409365921</v>
      </c>
      <c r="AQ10" s="6">
        <v>7430.1575300557943</v>
      </c>
      <c r="AR10" s="6">
        <v>7430.5933886211551</v>
      </c>
      <c r="AS10" s="6">
        <v>7435.9321220230931</v>
      </c>
      <c r="AT10" s="6">
        <v>7450.3536168056489</v>
      </c>
      <c r="AU10" s="6">
        <v>7465.6899958411041</v>
      </c>
      <c r="AV10" s="6">
        <v>7472.3341362594256</v>
      </c>
      <c r="AW10" s="6">
        <v>7473.9445836261566</v>
      </c>
      <c r="AX10" s="6">
        <v>7473.2959720851877</v>
      </c>
      <c r="AY10" s="6">
        <v>7473.2930684830226</v>
      </c>
      <c r="AZ10" s="6">
        <v>7473.7351771523299</v>
      </c>
      <c r="BA10" s="6">
        <v>7470.0802229120554</v>
      </c>
      <c r="BB10" s="6">
        <v>7462.1707799958667</v>
      </c>
      <c r="BC10" s="6">
        <v>7462.5349191106925</v>
      </c>
      <c r="BD10" s="6">
        <v>7457.3987465298787</v>
      </c>
      <c r="BE10" s="6">
        <v>7452.2696473349752</v>
      </c>
      <c r="BF10" s="6">
        <v>7437.8629621036835</v>
      </c>
      <c r="BG10" s="6">
        <v>7422.4478107251052</v>
      </c>
      <c r="BH10" s="6">
        <v>7405.7193263386962</v>
      </c>
      <c r="BI10" s="6">
        <v>7390.3193686163804</v>
      </c>
      <c r="BJ10" s="6">
        <v>7362.5023360693158</v>
      </c>
      <c r="BK10" s="6">
        <v>7333.6957244355181</v>
      </c>
      <c r="BL10" s="6">
        <v>7315.5997321715913</v>
      </c>
      <c r="BM10" s="6">
        <v>7287.643692823367</v>
      </c>
      <c r="BN10" s="6">
        <v>7264.191669485228</v>
      </c>
      <c r="BO10" s="6">
        <v>7233.8065631415011</v>
      </c>
      <c r="BP10" s="6">
        <v>7204.9712062111012</v>
      </c>
      <c r="BQ10" s="6">
        <v>7182.7258173076116</v>
      </c>
      <c r="BR10" s="6">
        <v>7155.3436115768463</v>
      </c>
      <c r="BS10" s="6">
        <v>7130.2428677759544</v>
      </c>
      <c r="BT10" s="6">
        <v>7098.3630625980222</v>
      </c>
      <c r="BU10" s="6">
        <v>7072.7188792579764</v>
      </c>
      <c r="BV10" s="6">
        <v>7056.5305148541547</v>
      </c>
      <c r="BW10" s="6">
        <v>7036.9162208250782</v>
      </c>
      <c r="BX10" s="6">
        <v>7020.2192686286089</v>
      </c>
      <c r="BY10" s="6">
        <v>7006.9876089507497</v>
      </c>
      <c r="BZ10" s="6">
        <v>6990.4995840256415</v>
      </c>
      <c r="CA10" s="6">
        <v>6982.4707965630587</v>
      </c>
      <c r="CB10" s="6">
        <v>6980.5079571947063</v>
      </c>
      <c r="CC10" s="6">
        <v>6972.7440034813962</v>
      </c>
      <c r="CD10" s="6">
        <v>6969.4456365476944</v>
      </c>
    </row>
    <row r="11" spans="1:83" ht="15.75" thickBot="1" x14ac:dyDescent="0.3">
      <c r="A11" s="3" t="str">
        <f>"Autres types de ménages privés"</f>
        <v>Autres types de ménages privés</v>
      </c>
      <c r="B11" s="8">
        <v>918</v>
      </c>
      <c r="C11" s="8">
        <v>947</v>
      </c>
      <c r="D11" s="8">
        <v>946</v>
      </c>
      <c r="E11" s="8">
        <v>962</v>
      </c>
      <c r="F11" s="8">
        <v>987</v>
      </c>
      <c r="G11" s="8">
        <v>987</v>
      </c>
      <c r="H11" s="8">
        <v>1002</v>
      </c>
      <c r="I11" s="8">
        <v>999</v>
      </c>
      <c r="J11" s="8">
        <v>957</v>
      </c>
      <c r="K11" s="8">
        <v>951</v>
      </c>
      <c r="L11" s="8">
        <v>912</v>
      </c>
      <c r="M11" s="8">
        <v>942</v>
      </c>
      <c r="N11" s="8">
        <v>955</v>
      </c>
      <c r="O11" s="8">
        <v>945</v>
      </c>
      <c r="P11" s="8">
        <v>941</v>
      </c>
      <c r="Q11" s="8">
        <v>937</v>
      </c>
      <c r="R11" s="8">
        <v>929</v>
      </c>
      <c r="S11" s="8">
        <v>954</v>
      </c>
      <c r="T11" s="8">
        <v>956</v>
      </c>
      <c r="U11" s="8">
        <v>970</v>
      </c>
      <c r="V11" s="8">
        <v>948</v>
      </c>
      <c r="W11" s="8">
        <v>972</v>
      </c>
      <c r="X11" s="8">
        <v>989</v>
      </c>
      <c r="Y11" s="8">
        <v>989</v>
      </c>
      <c r="Z11" s="8">
        <v>1004</v>
      </c>
      <c r="AA11" s="8">
        <v>1024</v>
      </c>
      <c r="AB11" s="8">
        <v>1016</v>
      </c>
      <c r="AC11" s="8">
        <v>994</v>
      </c>
      <c r="AD11" s="8">
        <v>1036.3664304764825</v>
      </c>
      <c r="AE11" s="8">
        <v>1040.3164671944432</v>
      </c>
      <c r="AF11" s="8">
        <v>1045.3202355286455</v>
      </c>
      <c r="AG11" s="8">
        <v>1050.064874494474</v>
      </c>
      <c r="AH11" s="8">
        <v>1053.1642222725034</v>
      </c>
      <c r="AI11" s="8">
        <v>1055.2681765644984</v>
      </c>
      <c r="AJ11" s="8">
        <v>1057.013539574295</v>
      </c>
      <c r="AK11" s="8">
        <v>1058.529407123807</v>
      </c>
      <c r="AL11" s="8">
        <v>1058.401348092887</v>
      </c>
      <c r="AM11" s="8">
        <v>1058.3461032368143</v>
      </c>
      <c r="AN11" s="8">
        <v>1058.4176191770316</v>
      </c>
      <c r="AO11" s="8">
        <v>1057.5325877687526</v>
      </c>
      <c r="AP11" s="8">
        <v>1056.4347625687126</v>
      </c>
      <c r="AQ11" s="8">
        <v>1055.5605946829962</v>
      </c>
      <c r="AR11" s="8">
        <v>1054.6057949346596</v>
      </c>
      <c r="AS11" s="8">
        <v>1052.9969338850976</v>
      </c>
      <c r="AT11" s="8">
        <v>1051.8057077778042</v>
      </c>
      <c r="AU11" s="8">
        <v>1050.1630176365034</v>
      </c>
      <c r="AV11" s="8">
        <v>1049.0692347037714</v>
      </c>
      <c r="AW11" s="8">
        <v>1048.5144360474287</v>
      </c>
      <c r="AX11" s="8">
        <v>1047.1975207192047</v>
      </c>
      <c r="AY11" s="8">
        <v>1046.1887707348071</v>
      </c>
      <c r="AZ11" s="8">
        <v>1045.5858600490049</v>
      </c>
      <c r="BA11" s="8">
        <v>1045.1540146582006</v>
      </c>
      <c r="BB11" s="8">
        <v>1044.1125805636418</v>
      </c>
      <c r="BC11" s="8">
        <v>1044.5391035348728</v>
      </c>
      <c r="BD11" s="8">
        <v>1045.1235823528041</v>
      </c>
      <c r="BE11" s="8">
        <v>1045.586778901431</v>
      </c>
      <c r="BF11" s="8">
        <v>1046.8982135581898</v>
      </c>
      <c r="BG11" s="8">
        <v>1049.0333404645987</v>
      </c>
      <c r="BH11" s="8">
        <v>1049.1161497061039</v>
      </c>
      <c r="BI11" s="8">
        <v>1049.0054826210962</v>
      </c>
      <c r="BJ11" s="8">
        <v>1049.4975711048176</v>
      </c>
      <c r="BK11" s="8">
        <v>1048.9081938664776</v>
      </c>
      <c r="BL11" s="8">
        <v>1047.5531141242402</v>
      </c>
      <c r="BM11" s="8">
        <v>1047.8429261538502</v>
      </c>
      <c r="BN11" s="8">
        <v>1048.2756601453787</v>
      </c>
      <c r="BO11" s="8">
        <v>1047.6210080560797</v>
      </c>
      <c r="BP11" s="8">
        <v>1047.0575138905524</v>
      </c>
      <c r="BQ11" s="8">
        <v>1046.4833330890647</v>
      </c>
      <c r="BR11" s="8">
        <v>1044.7319180960519</v>
      </c>
      <c r="BS11" s="8">
        <v>1043.0603490388901</v>
      </c>
      <c r="BT11" s="8">
        <v>1040.3415790656468</v>
      </c>
      <c r="BU11" s="8">
        <v>1038.1935333015351</v>
      </c>
      <c r="BV11" s="8">
        <v>1035.9030374755573</v>
      </c>
      <c r="BW11" s="8">
        <v>1034.1732058581563</v>
      </c>
      <c r="BX11" s="8">
        <v>1032.1711758705442</v>
      </c>
      <c r="BY11" s="8">
        <v>1030.0083039794372</v>
      </c>
      <c r="BZ11" s="8">
        <v>1026.8150399427959</v>
      </c>
      <c r="CA11" s="8">
        <v>1025.4316729440068</v>
      </c>
      <c r="CB11" s="8">
        <v>1022.8012594977979</v>
      </c>
      <c r="CC11" s="8">
        <v>1020.8217339644982</v>
      </c>
      <c r="CD11" s="8">
        <v>1018.5988451188784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C17A-3E58-427E-B78C-F56900CF4640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35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10644</v>
      </c>
      <c r="C5" s="6">
        <v>10635</v>
      </c>
      <c r="D5" s="6">
        <v>10836</v>
      </c>
      <c r="E5" s="6">
        <v>10952</v>
      </c>
      <c r="F5" s="6">
        <v>11202</v>
      </c>
      <c r="G5" s="6">
        <v>11252</v>
      </c>
      <c r="H5" s="6">
        <v>11464</v>
      </c>
      <c r="I5" s="6">
        <v>11664</v>
      </c>
      <c r="J5" s="6">
        <v>11661</v>
      </c>
      <c r="K5" s="6">
        <v>11878</v>
      </c>
      <c r="L5" s="6">
        <v>12185</v>
      </c>
      <c r="M5" s="6">
        <v>12480</v>
      </c>
      <c r="N5" s="6">
        <v>12622</v>
      </c>
      <c r="O5" s="6">
        <v>12928</v>
      </c>
      <c r="P5" s="6">
        <v>13290</v>
      </c>
      <c r="Q5" s="6">
        <v>13433</v>
      </c>
      <c r="R5" s="6">
        <v>13778</v>
      </c>
      <c r="S5" s="6">
        <v>13954</v>
      </c>
      <c r="T5" s="6">
        <v>14089</v>
      </c>
      <c r="U5" s="6">
        <v>14239</v>
      </c>
      <c r="V5" s="6">
        <v>14348</v>
      </c>
      <c r="W5" s="6">
        <v>14664</v>
      </c>
      <c r="X5" s="6">
        <v>14902</v>
      </c>
      <c r="Y5" s="6">
        <v>15019</v>
      </c>
      <c r="Z5" s="6">
        <v>15107</v>
      </c>
      <c r="AA5" s="6">
        <v>15268</v>
      </c>
      <c r="AB5" s="6">
        <v>15505</v>
      </c>
      <c r="AC5" s="6">
        <v>16768</v>
      </c>
      <c r="AD5" s="6">
        <v>16048.670808566007</v>
      </c>
      <c r="AE5" s="6">
        <v>16259.598632573347</v>
      </c>
      <c r="AF5" s="6">
        <v>16529.805752349188</v>
      </c>
      <c r="AG5" s="6">
        <v>16773.253291734505</v>
      </c>
      <c r="AH5" s="6">
        <v>17049.44854545435</v>
      </c>
      <c r="AI5" s="6">
        <v>17295.624400285466</v>
      </c>
      <c r="AJ5" s="6">
        <v>17543.871407783034</v>
      </c>
      <c r="AK5" s="6">
        <v>17810.780651547298</v>
      </c>
      <c r="AL5" s="6">
        <v>18069.868506030089</v>
      </c>
      <c r="AM5" s="6">
        <v>18363.437954337256</v>
      </c>
      <c r="AN5" s="6">
        <v>18651.928526722135</v>
      </c>
      <c r="AO5" s="6">
        <v>18940.670159122652</v>
      </c>
      <c r="AP5" s="6">
        <v>19211.122645714458</v>
      </c>
      <c r="AQ5" s="6">
        <v>19544.846754243132</v>
      </c>
      <c r="AR5" s="6">
        <v>19837.356347552963</v>
      </c>
      <c r="AS5" s="6">
        <v>20120.2304064243</v>
      </c>
      <c r="AT5" s="6">
        <v>20424.543488560252</v>
      </c>
      <c r="AU5" s="6">
        <v>20632.044295423933</v>
      </c>
      <c r="AV5" s="6">
        <v>20925.894464617497</v>
      </c>
      <c r="AW5" s="6">
        <v>21117.456506515256</v>
      </c>
      <c r="AX5" s="6">
        <v>21391.225121889387</v>
      </c>
      <c r="AY5" s="6">
        <v>21642.69835459983</v>
      </c>
      <c r="AZ5" s="6">
        <v>21819.133613915954</v>
      </c>
      <c r="BA5" s="6">
        <v>22050.504770571424</v>
      </c>
      <c r="BB5" s="6">
        <v>22187.318304466688</v>
      </c>
      <c r="BC5" s="6">
        <v>22406.139301345567</v>
      </c>
      <c r="BD5" s="6">
        <v>22585.872223124803</v>
      </c>
      <c r="BE5" s="6">
        <v>22770.837517186257</v>
      </c>
      <c r="BF5" s="6">
        <v>22966.574540814225</v>
      </c>
      <c r="BG5" s="6">
        <v>23128.698872211717</v>
      </c>
      <c r="BH5" s="6">
        <v>23332.302897173333</v>
      </c>
      <c r="BI5" s="6">
        <v>23527.486684388838</v>
      </c>
      <c r="BJ5" s="6">
        <v>23714.389705299734</v>
      </c>
      <c r="BK5" s="6">
        <v>23882.183698029854</v>
      </c>
      <c r="BL5" s="6">
        <v>24074.276684877863</v>
      </c>
      <c r="BM5" s="6">
        <v>24223.06557189671</v>
      </c>
      <c r="BN5" s="6">
        <v>24350.185545388264</v>
      </c>
      <c r="BO5" s="6">
        <v>24488.672771317542</v>
      </c>
      <c r="BP5" s="6">
        <v>24596.840699435357</v>
      </c>
      <c r="BQ5" s="6">
        <v>24730.957183009727</v>
      </c>
      <c r="BR5" s="6">
        <v>24804.494090841235</v>
      </c>
      <c r="BS5" s="6">
        <v>24917.347032297246</v>
      </c>
      <c r="BT5" s="6">
        <v>25088.237228818776</v>
      </c>
      <c r="BU5" s="6">
        <v>25204.277468125725</v>
      </c>
      <c r="BV5" s="6">
        <v>25389.527202016216</v>
      </c>
      <c r="BW5" s="6">
        <v>25494.372242457619</v>
      </c>
      <c r="BX5" s="6">
        <v>25674.080080051313</v>
      </c>
      <c r="BY5" s="6">
        <v>25866.768784507683</v>
      </c>
      <c r="BZ5" s="6">
        <v>26027.167050150987</v>
      </c>
      <c r="CA5" s="6">
        <v>26255.281890256127</v>
      </c>
      <c r="CB5" s="6">
        <v>26425.927646994969</v>
      </c>
      <c r="CC5" s="6">
        <v>26590.825139372366</v>
      </c>
      <c r="CD5" s="6">
        <v>26765.409797584409</v>
      </c>
    </row>
    <row r="6" spans="1:83" x14ac:dyDescent="0.25">
      <c r="A6" s="2" t="str">
        <f>"Mariés sans enfant"</f>
        <v>Mariés sans enfant</v>
      </c>
      <c r="B6" s="6">
        <v>7957</v>
      </c>
      <c r="C6" s="6">
        <v>7957</v>
      </c>
      <c r="D6" s="6">
        <v>7949</v>
      </c>
      <c r="E6" s="6">
        <v>7932</v>
      </c>
      <c r="F6" s="6">
        <v>7905</v>
      </c>
      <c r="G6" s="6">
        <v>7956</v>
      </c>
      <c r="H6" s="6">
        <v>8050</v>
      </c>
      <c r="I6" s="6">
        <v>8088</v>
      </c>
      <c r="J6" s="6">
        <v>8110</v>
      </c>
      <c r="K6" s="6">
        <v>8104</v>
      </c>
      <c r="L6" s="6">
        <v>8150</v>
      </c>
      <c r="M6" s="6">
        <v>8187</v>
      </c>
      <c r="N6" s="6">
        <v>8166</v>
      </c>
      <c r="O6" s="6">
        <v>8186</v>
      </c>
      <c r="P6" s="6">
        <v>8246</v>
      </c>
      <c r="Q6" s="6">
        <v>8223</v>
      </c>
      <c r="R6" s="6">
        <v>8228</v>
      </c>
      <c r="S6" s="6">
        <v>8294</v>
      </c>
      <c r="T6" s="6">
        <v>8248</v>
      </c>
      <c r="U6" s="6">
        <v>8266</v>
      </c>
      <c r="V6" s="6">
        <v>8412</v>
      </c>
      <c r="W6" s="6">
        <v>8395</v>
      </c>
      <c r="X6" s="6">
        <v>8346</v>
      </c>
      <c r="Y6" s="6">
        <v>8300</v>
      </c>
      <c r="Z6" s="6">
        <v>8273</v>
      </c>
      <c r="AA6" s="6">
        <v>8245</v>
      </c>
      <c r="AB6" s="6">
        <v>8236</v>
      </c>
      <c r="AC6" s="6">
        <v>8195</v>
      </c>
      <c r="AD6" s="6">
        <v>8336.9375000835535</v>
      </c>
      <c r="AE6" s="6">
        <v>8411.2292297259555</v>
      </c>
      <c r="AF6" s="6">
        <v>8473.0844798195285</v>
      </c>
      <c r="AG6" s="6">
        <v>8543.3300678502656</v>
      </c>
      <c r="AH6" s="6">
        <v>8611.6495113043493</v>
      </c>
      <c r="AI6" s="6">
        <v>8680.7939673064793</v>
      </c>
      <c r="AJ6" s="6">
        <v>8744.8130410973863</v>
      </c>
      <c r="AK6" s="6">
        <v>8812.4177650401634</v>
      </c>
      <c r="AL6" s="6">
        <v>8871.2167902762922</v>
      </c>
      <c r="AM6" s="6">
        <v>8919.7960063477185</v>
      </c>
      <c r="AN6" s="6">
        <v>8957.8232647333025</v>
      </c>
      <c r="AO6" s="6">
        <v>8994.8497813779941</v>
      </c>
      <c r="AP6" s="6">
        <v>9036.2442058202068</v>
      </c>
      <c r="AQ6" s="6">
        <v>9065.6376414429997</v>
      </c>
      <c r="AR6" s="6">
        <v>9097.2573238997393</v>
      </c>
      <c r="AS6" s="6">
        <v>9110.0083342545258</v>
      </c>
      <c r="AT6" s="6">
        <v>9111.3623750291481</v>
      </c>
      <c r="AU6" s="6">
        <v>9127.0097923254216</v>
      </c>
      <c r="AV6" s="6">
        <v>9125.7543551068775</v>
      </c>
      <c r="AW6" s="6">
        <v>9132.311231564996</v>
      </c>
      <c r="AX6" s="6">
        <v>9113.171537748407</v>
      </c>
      <c r="AY6" s="6">
        <v>9082.4452633198653</v>
      </c>
      <c r="AZ6" s="6">
        <v>9081.852935189585</v>
      </c>
      <c r="BA6" s="6">
        <v>9064.5752556563057</v>
      </c>
      <c r="BB6" s="6">
        <v>9057.0720570745452</v>
      </c>
      <c r="BC6" s="6">
        <v>9011.9678122642908</v>
      </c>
      <c r="BD6" s="6">
        <v>8968.8829268664849</v>
      </c>
      <c r="BE6" s="6">
        <v>8942.0044049287153</v>
      </c>
      <c r="BF6" s="6">
        <v>8915.1794823939799</v>
      </c>
      <c r="BG6" s="6">
        <v>8904.4466914113909</v>
      </c>
      <c r="BH6" s="6">
        <v>8873.7011549775707</v>
      </c>
      <c r="BI6" s="6">
        <v>8848.7250220519982</v>
      </c>
      <c r="BJ6" s="6">
        <v>8835.8547912418107</v>
      </c>
      <c r="BK6" s="6">
        <v>8834.1542773464316</v>
      </c>
      <c r="BL6" s="6">
        <v>8819.0303489428825</v>
      </c>
      <c r="BM6" s="6">
        <v>8808.7680622680145</v>
      </c>
      <c r="BN6" s="6">
        <v>8808.6763441657004</v>
      </c>
      <c r="BO6" s="6">
        <v>8817.3132692597082</v>
      </c>
      <c r="BP6" s="6">
        <v>8826.3314509534775</v>
      </c>
      <c r="BQ6" s="6">
        <v>8817.5437558583944</v>
      </c>
      <c r="BR6" s="6">
        <v>8830.7350788667354</v>
      </c>
      <c r="BS6" s="6">
        <v>8840.6498485267111</v>
      </c>
      <c r="BT6" s="6">
        <v>8852.9542732749323</v>
      </c>
      <c r="BU6" s="6">
        <v>8874.6489487361723</v>
      </c>
      <c r="BV6" s="6">
        <v>8860.4822597562998</v>
      </c>
      <c r="BW6" s="6">
        <v>8878.5800256844905</v>
      </c>
      <c r="BX6" s="6">
        <v>8882.9369064514813</v>
      </c>
      <c r="BY6" s="6">
        <v>8902.9854433497112</v>
      </c>
      <c r="BZ6" s="6">
        <v>8930.2708733121744</v>
      </c>
      <c r="CA6" s="6">
        <v>8917.0942593096934</v>
      </c>
      <c r="CB6" s="6">
        <v>8937.0418989742502</v>
      </c>
      <c r="CC6" s="6">
        <v>8958.1365628570256</v>
      </c>
      <c r="CD6" s="6">
        <v>8984.0697127634376</v>
      </c>
    </row>
    <row r="7" spans="1:83" x14ac:dyDescent="0.25">
      <c r="A7" s="2" t="str">
        <f>"Mariés avec enfant(s)"</f>
        <v>Mariés avec enfant(s)</v>
      </c>
      <c r="B7" s="6">
        <v>13051</v>
      </c>
      <c r="C7" s="6">
        <v>13050</v>
      </c>
      <c r="D7" s="6">
        <v>13033</v>
      </c>
      <c r="E7" s="6">
        <v>12967</v>
      </c>
      <c r="F7" s="6">
        <v>12913</v>
      </c>
      <c r="G7" s="6">
        <v>12701</v>
      </c>
      <c r="H7" s="6">
        <v>12556</v>
      </c>
      <c r="I7" s="6">
        <v>12466</v>
      </c>
      <c r="J7" s="6">
        <v>12340</v>
      </c>
      <c r="K7" s="6">
        <v>12199</v>
      </c>
      <c r="L7" s="6">
        <v>12030</v>
      </c>
      <c r="M7" s="6">
        <v>11782</v>
      </c>
      <c r="N7" s="6">
        <v>11648</v>
      </c>
      <c r="O7" s="6">
        <v>11368</v>
      </c>
      <c r="P7" s="6">
        <v>11131</v>
      </c>
      <c r="Q7" s="6">
        <v>10886</v>
      </c>
      <c r="R7" s="6">
        <v>10728</v>
      </c>
      <c r="S7" s="6">
        <v>10631</v>
      </c>
      <c r="T7" s="6">
        <v>10553</v>
      </c>
      <c r="U7" s="6">
        <v>10403</v>
      </c>
      <c r="V7" s="6">
        <v>10237</v>
      </c>
      <c r="W7" s="6">
        <v>10104</v>
      </c>
      <c r="X7" s="6">
        <v>10053</v>
      </c>
      <c r="Y7" s="6">
        <v>9868</v>
      </c>
      <c r="Z7" s="6">
        <v>9713</v>
      </c>
      <c r="AA7" s="6">
        <v>9569</v>
      </c>
      <c r="AB7" s="6">
        <v>9363</v>
      </c>
      <c r="AC7" s="6">
        <v>9151</v>
      </c>
      <c r="AD7" s="6">
        <v>9186.2705847336583</v>
      </c>
      <c r="AE7" s="6">
        <v>9109.5426173485885</v>
      </c>
      <c r="AF7" s="6">
        <v>9036.332596839391</v>
      </c>
      <c r="AG7" s="6">
        <v>8962.7858236847533</v>
      </c>
      <c r="AH7" s="6">
        <v>8892.1425595597066</v>
      </c>
      <c r="AI7" s="6">
        <v>8808.6694398169493</v>
      </c>
      <c r="AJ7" s="6">
        <v>8733.7071696508156</v>
      </c>
      <c r="AK7" s="6">
        <v>8659.0481182689728</v>
      </c>
      <c r="AL7" s="6">
        <v>8581.8516648723235</v>
      </c>
      <c r="AM7" s="6">
        <v>8507.8533942940176</v>
      </c>
      <c r="AN7" s="6">
        <v>8422.2681541019556</v>
      </c>
      <c r="AO7" s="6">
        <v>8332.6961990967211</v>
      </c>
      <c r="AP7" s="6">
        <v>8258.845429715775</v>
      </c>
      <c r="AQ7" s="6">
        <v>8171.9017147373652</v>
      </c>
      <c r="AR7" s="6">
        <v>8101.1622401570221</v>
      </c>
      <c r="AS7" s="6">
        <v>8030.9441153521948</v>
      </c>
      <c r="AT7" s="6">
        <v>7957.2350105592195</v>
      </c>
      <c r="AU7" s="6">
        <v>7914.8307024271307</v>
      </c>
      <c r="AV7" s="6">
        <v>7857.3592014497917</v>
      </c>
      <c r="AW7" s="6">
        <v>7804.9772540191043</v>
      </c>
      <c r="AX7" s="6">
        <v>7743.9025400589853</v>
      </c>
      <c r="AY7" s="6">
        <v>7689.4140584353463</v>
      </c>
      <c r="AZ7" s="6">
        <v>7655.8672509561547</v>
      </c>
      <c r="BA7" s="6">
        <v>7609.9768354535081</v>
      </c>
      <c r="BB7" s="6">
        <v>7565.5257833020423</v>
      </c>
      <c r="BC7" s="6">
        <v>7512.3179091870115</v>
      </c>
      <c r="BD7" s="6">
        <v>7465.1791546714912</v>
      </c>
      <c r="BE7" s="6">
        <v>7412.1935122173081</v>
      </c>
      <c r="BF7" s="6">
        <v>7340.9213533096754</v>
      </c>
      <c r="BG7" s="6">
        <v>7264.5949084899894</v>
      </c>
      <c r="BH7" s="6">
        <v>7189.691218235319</v>
      </c>
      <c r="BI7" s="6">
        <v>7110.4763775212386</v>
      </c>
      <c r="BJ7" s="6">
        <v>7033.4648702362156</v>
      </c>
      <c r="BK7" s="6">
        <v>6956.8048345746174</v>
      </c>
      <c r="BL7" s="6">
        <v>6874.5490256707144</v>
      </c>
      <c r="BM7" s="6">
        <v>6806.7579146128273</v>
      </c>
      <c r="BN7" s="6">
        <v>6741.2160791741444</v>
      </c>
      <c r="BO7" s="6">
        <v>6681.2356866298742</v>
      </c>
      <c r="BP7" s="6">
        <v>6638.5402427060462</v>
      </c>
      <c r="BQ7" s="6">
        <v>6592.0757915298627</v>
      </c>
      <c r="BR7" s="6">
        <v>6571.7328483809579</v>
      </c>
      <c r="BS7" s="6">
        <v>6543.9931923607055</v>
      </c>
      <c r="BT7" s="6">
        <v>6502.2239411222272</v>
      </c>
      <c r="BU7" s="6">
        <v>6479.7231209075126</v>
      </c>
      <c r="BV7" s="6">
        <v>6439.5896263110972</v>
      </c>
      <c r="BW7" s="6">
        <v>6416.4997851382886</v>
      </c>
      <c r="BX7" s="6">
        <v>6379.08986653385</v>
      </c>
      <c r="BY7" s="6">
        <v>6334.5825210575276</v>
      </c>
      <c r="BZ7" s="6">
        <v>6285.1624151860751</v>
      </c>
      <c r="CA7" s="6">
        <v>6240.955082804463</v>
      </c>
      <c r="CB7" s="6">
        <v>6198.2917109072305</v>
      </c>
      <c r="CC7" s="6">
        <v>6157.8754103824504</v>
      </c>
      <c r="CD7" s="6">
        <v>6108.5265604857022</v>
      </c>
    </row>
    <row r="8" spans="1:83" x14ac:dyDescent="0.25">
      <c r="A8" s="2" t="str">
        <f>"Cohabitants non mariés sans enfant"</f>
        <v>Cohabitants non mariés sans enfant</v>
      </c>
      <c r="B8" s="6">
        <v>905</v>
      </c>
      <c r="C8" s="6">
        <v>950</v>
      </c>
      <c r="D8" s="6">
        <v>989</v>
      </c>
      <c r="E8" s="6">
        <v>1109</v>
      </c>
      <c r="F8" s="6">
        <v>1185</v>
      </c>
      <c r="G8" s="6">
        <v>1252</v>
      </c>
      <c r="H8" s="6">
        <v>1330</v>
      </c>
      <c r="I8" s="6">
        <v>1399</v>
      </c>
      <c r="J8" s="6">
        <v>1521</v>
      </c>
      <c r="K8" s="6">
        <v>1628</v>
      </c>
      <c r="L8" s="6">
        <v>1678</v>
      </c>
      <c r="M8" s="6">
        <v>1831</v>
      </c>
      <c r="N8" s="6">
        <v>1924</v>
      </c>
      <c r="O8" s="6">
        <v>1998</v>
      </c>
      <c r="P8" s="6">
        <v>2061</v>
      </c>
      <c r="Q8" s="6">
        <v>2134</v>
      </c>
      <c r="R8" s="6">
        <v>2155</v>
      </c>
      <c r="S8" s="6">
        <v>2204</v>
      </c>
      <c r="T8" s="6">
        <v>2401</v>
      </c>
      <c r="U8" s="6">
        <v>2528</v>
      </c>
      <c r="V8" s="6">
        <v>2611</v>
      </c>
      <c r="W8" s="6">
        <v>2651</v>
      </c>
      <c r="X8" s="6">
        <v>2721</v>
      </c>
      <c r="Y8" s="6">
        <v>2827</v>
      </c>
      <c r="Z8" s="6">
        <v>2948</v>
      </c>
      <c r="AA8" s="6">
        <v>3024</v>
      </c>
      <c r="AB8" s="6">
        <v>3125</v>
      </c>
      <c r="AC8" s="6">
        <v>2976</v>
      </c>
      <c r="AD8" s="6">
        <v>3202.4152932129982</v>
      </c>
      <c r="AE8" s="6">
        <v>3240.1147274340083</v>
      </c>
      <c r="AF8" s="6">
        <v>3275.578200241268</v>
      </c>
      <c r="AG8" s="6">
        <v>3310.4966292435847</v>
      </c>
      <c r="AH8" s="6">
        <v>3335.6849105861079</v>
      </c>
      <c r="AI8" s="6">
        <v>3367.201065706523</v>
      </c>
      <c r="AJ8" s="6">
        <v>3394.1507283319443</v>
      </c>
      <c r="AK8" s="6">
        <v>3430.7581008565521</v>
      </c>
      <c r="AL8" s="6">
        <v>3470.0425421284913</v>
      </c>
      <c r="AM8" s="6">
        <v>3495.6741849839659</v>
      </c>
      <c r="AN8" s="6">
        <v>3520.1262455129263</v>
      </c>
      <c r="AO8" s="6">
        <v>3547.1210084550066</v>
      </c>
      <c r="AP8" s="6">
        <v>3578.0218055983664</v>
      </c>
      <c r="AQ8" s="6">
        <v>3593.1956587696691</v>
      </c>
      <c r="AR8" s="6">
        <v>3608.4244911669339</v>
      </c>
      <c r="AS8" s="6">
        <v>3626.4537881862225</v>
      </c>
      <c r="AT8" s="6">
        <v>3644.8711445025374</v>
      </c>
      <c r="AU8" s="6">
        <v>3661.6290826223221</v>
      </c>
      <c r="AV8" s="6">
        <v>3661.5731077448991</v>
      </c>
      <c r="AW8" s="6">
        <v>3678.7767113938326</v>
      </c>
      <c r="AX8" s="6">
        <v>3678.586311319626</v>
      </c>
      <c r="AY8" s="6">
        <v>3674.2580397427355</v>
      </c>
      <c r="AZ8" s="6">
        <v>3669.6191183012847</v>
      </c>
      <c r="BA8" s="6">
        <v>3659.3550757441581</v>
      </c>
      <c r="BB8" s="6">
        <v>3662.6398124392654</v>
      </c>
      <c r="BC8" s="6">
        <v>3668.0245458184172</v>
      </c>
      <c r="BD8" s="6">
        <v>3674.2349290843299</v>
      </c>
      <c r="BE8" s="6">
        <v>3679.5371325807</v>
      </c>
      <c r="BF8" s="6">
        <v>3696.3200954173217</v>
      </c>
      <c r="BG8" s="6">
        <v>3706.7745481474367</v>
      </c>
      <c r="BH8" s="6">
        <v>3723.6504202360325</v>
      </c>
      <c r="BI8" s="6">
        <v>3744.9476930176684</v>
      </c>
      <c r="BJ8" s="6">
        <v>3766.7750780557649</v>
      </c>
      <c r="BK8" s="6">
        <v>3792.5626463026201</v>
      </c>
      <c r="BL8" s="6">
        <v>3814.0754677580157</v>
      </c>
      <c r="BM8" s="6">
        <v>3843.8689961409445</v>
      </c>
      <c r="BN8" s="6">
        <v>3873.1741091939639</v>
      </c>
      <c r="BO8" s="6">
        <v>3901.0141631813844</v>
      </c>
      <c r="BP8" s="6">
        <v>3929.4333882942065</v>
      </c>
      <c r="BQ8" s="6">
        <v>3952.1872063547271</v>
      </c>
      <c r="BR8" s="6">
        <v>3972.9562370539588</v>
      </c>
      <c r="BS8" s="6">
        <v>3992.4044146943806</v>
      </c>
      <c r="BT8" s="6">
        <v>4008.3347762907388</v>
      </c>
      <c r="BU8" s="6">
        <v>4021.4283509632423</v>
      </c>
      <c r="BV8" s="6">
        <v>4032.6524000549689</v>
      </c>
      <c r="BW8" s="6">
        <v>4043.0885724140362</v>
      </c>
      <c r="BX8" s="6">
        <v>4051.8395444702282</v>
      </c>
      <c r="BY8" s="6">
        <v>4058.7187653101055</v>
      </c>
      <c r="BZ8" s="6">
        <v>4062.3033399415963</v>
      </c>
      <c r="CA8" s="6">
        <v>4067.2563128596089</v>
      </c>
      <c r="CB8" s="6">
        <v>4069.3450538113066</v>
      </c>
      <c r="CC8" s="6">
        <v>4069.5540445807073</v>
      </c>
      <c r="CD8" s="6">
        <v>4072.6140022908448</v>
      </c>
    </row>
    <row r="9" spans="1:83" x14ac:dyDescent="0.25">
      <c r="A9" s="2" t="str">
        <f>"Cohabitants non mariés avec enfant(s)"</f>
        <v>Cohabitants non mariés avec enfant(s)</v>
      </c>
      <c r="B9" s="6">
        <v>946</v>
      </c>
      <c r="C9" s="6">
        <v>1048</v>
      </c>
      <c r="D9" s="6">
        <v>1164</v>
      </c>
      <c r="E9" s="6">
        <v>1257</v>
      </c>
      <c r="F9" s="6">
        <v>1289</v>
      </c>
      <c r="G9" s="6">
        <v>1392</v>
      </c>
      <c r="H9" s="6">
        <v>1479</v>
      </c>
      <c r="I9" s="6">
        <v>1583</v>
      </c>
      <c r="J9" s="6">
        <v>1682</v>
      </c>
      <c r="K9" s="6">
        <v>1821</v>
      </c>
      <c r="L9" s="6">
        <v>1966</v>
      </c>
      <c r="M9" s="6">
        <v>2100</v>
      </c>
      <c r="N9" s="6">
        <v>2229</v>
      </c>
      <c r="O9" s="6">
        <v>2351</v>
      </c>
      <c r="P9" s="6">
        <v>2588</v>
      </c>
      <c r="Q9" s="6">
        <v>2778</v>
      </c>
      <c r="R9" s="6">
        <v>2945</v>
      </c>
      <c r="S9" s="6">
        <v>3162</v>
      </c>
      <c r="T9" s="6">
        <v>3399</v>
      </c>
      <c r="U9" s="6">
        <v>3656</v>
      </c>
      <c r="V9" s="6">
        <v>3890</v>
      </c>
      <c r="W9" s="6">
        <v>4120</v>
      </c>
      <c r="X9" s="6">
        <v>4265</v>
      </c>
      <c r="Y9" s="6">
        <v>4521</v>
      </c>
      <c r="Z9" s="6">
        <v>4722</v>
      </c>
      <c r="AA9" s="6">
        <v>4928</v>
      </c>
      <c r="AB9" s="6">
        <v>5104</v>
      </c>
      <c r="AC9" s="6">
        <v>4692</v>
      </c>
      <c r="AD9" s="6">
        <v>5226.444606242645</v>
      </c>
      <c r="AE9" s="6">
        <v>5301.1321130961169</v>
      </c>
      <c r="AF9" s="6">
        <v>5369.5457847572707</v>
      </c>
      <c r="AG9" s="6">
        <v>5430.9194394743135</v>
      </c>
      <c r="AH9" s="6">
        <v>5477.4525062668708</v>
      </c>
      <c r="AI9" s="6">
        <v>5535.1497798040746</v>
      </c>
      <c r="AJ9" s="6">
        <v>5582.2522810485516</v>
      </c>
      <c r="AK9" s="6">
        <v>5631.7239150912119</v>
      </c>
      <c r="AL9" s="6">
        <v>5687.3076149676817</v>
      </c>
      <c r="AM9" s="6">
        <v>5714.6049221422063</v>
      </c>
      <c r="AN9" s="6">
        <v>5761.3518044401408</v>
      </c>
      <c r="AO9" s="6">
        <v>5806.3797807426517</v>
      </c>
      <c r="AP9" s="6">
        <v>5858.4823594030377</v>
      </c>
      <c r="AQ9" s="6">
        <v>5913.5838143999663</v>
      </c>
      <c r="AR9" s="6">
        <v>5939.4994057177446</v>
      </c>
      <c r="AS9" s="6">
        <v>5982.0554519902416</v>
      </c>
      <c r="AT9" s="6">
        <v>6022.7366070104454</v>
      </c>
      <c r="AU9" s="6">
        <v>6074.2919075178306</v>
      </c>
      <c r="AV9" s="6">
        <v>6106.7764213309538</v>
      </c>
      <c r="AW9" s="6">
        <v>6132.6128392400415</v>
      </c>
      <c r="AX9" s="6">
        <v>6163.7394891922831</v>
      </c>
      <c r="AY9" s="6">
        <v>6197.3581265786916</v>
      </c>
      <c r="AZ9" s="6">
        <v>6228.5907125403037</v>
      </c>
      <c r="BA9" s="6">
        <v>6232.4727631914739</v>
      </c>
      <c r="BB9" s="6">
        <v>6262.3159621978139</v>
      </c>
      <c r="BC9" s="6">
        <v>6276.445286989544</v>
      </c>
      <c r="BD9" s="6">
        <v>6287.1338287163608</v>
      </c>
      <c r="BE9" s="6">
        <v>6293.0965953075774</v>
      </c>
      <c r="BF9" s="6">
        <v>6285.33952645097</v>
      </c>
      <c r="BG9" s="6">
        <v>6300.9858230589161</v>
      </c>
      <c r="BH9" s="6">
        <v>6312.4973804365509</v>
      </c>
      <c r="BI9" s="6">
        <v>6328.0713241365165</v>
      </c>
      <c r="BJ9" s="6">
        <v>6336.7907367610196</v>
      </c>
      <c r="BK9" s="6">
        <v>6350.7098943266428</v>
      </c>
      <c r="BL9" s="6">
        <v>6379.7680893994639</v>
      </c>
      <c r="BM9" s="6">
        <v>6411.5439272089179</v>
      </c>
      <c r="BN9" s="6">
        <v>6449.669884253115</v>
      </c>
      <c r="BO9" s="6">
        <v>6479.0239807544385</v>
      </c>
      <c r="BP9" s="6">
        <v>6518.1126160670574</v>
      </c>
      <c r="BQ9" s="6">
        <v>6568.7523699144949</v>
      </c>
      <c r="BR9" s="6">
        <v>6617.7906380468903</v>
      </c>
      <c r="BS9" s="6">
        <v>6668.2511460765218</v>
      </c>
      <c r="BT9" s="6">
        <v>6709.7127526018921</v>
      </c>
      <c r="BU9" s="6">
        <v>6759.2495060490764</v>
      </c>
      <c r="BV9" s="6">
        <v>6814.2444480694658</v>
      </c>
      <c r="BW9" s="6">
        <v>6867.1619987619943</v>
      </c>
      <c r="BX9" s="6">
        <v>6918.3966315885609</v>
      </c>
      <c r="BY9" s="6">
        <v>6958.5093067520265</v>
      </c>
      <c r="BZ9" s="6">
        <v>7006.6290076082914</v>
      </c>
      <c r="CA9" s="6">
        <v>7050.3638974512269</v>
      </c>
      <c r="CB9" s="6">
        <v>7089.7342377389296</v>
      </c>
      <c r="CC9" s="6">
        <v>7123.2936114113691</v>
      </c>
      <c r="CD9" s="6">
        <v>7150.9468034130168</v>
      </c>
    </row>
    <row r="10" spans="1:83" x14ac:dyDescent="0.25">
      <c r="A10" s="2" t="str">
        <f>"Familles monoparentales"</f>
        <v>Familles monoparentales</v>
      </c>
      <c r="B10" s="6">
        <v>3321</v>
      </c>
      <c r="C10" s="6">
        <v>3352</v>
      </c>
      <c r="D10" s="6">
        <v>3455</v>
      </c>
      <c r="E10" s="6">
        <v>3516</v>
      </c>
      <c r="F10" s="6">
        <v>3601</v>
      </c>
      <c r="G10" s="6">
        <v>3740</v>
      </c>
      <c r="H10" s="6">
        <v>3863</v>
      </c>
      <c r="I10" s="6">
        <v>3961</v>
      </c>
      <c r="J10" s="6">
        <v>4083</v>
      </c>
      <c r="K10" s="6">
        <v>4174</v>
      </c>
      <c r="L10" s="6">
        <v>4266</v>
      </c>
      <c r="M10" s="6">
        <v>4449</v>
      </c>
      <c r="N10" s="6">
        <v>4648</v>
      </c>
      <c r="O10" s="6">
        <v>4879</v>
      </c>
      <c r="P10" s="6">
        <v>4933</v>
      </c>
      <c r="Q10" s="6">
        <v>5141</v>
      </c>
      <c r="R10" s="6">
        <v>5230</v>
      </c>
      <c r="S10" s="6">
        <v>5231</v>
      </c>
      <c r="T10" s="6">
        <v>5256</v>
      </c>
      <c r="U10" s="6">
        <v>5287</v>
      </c>
      <c r="V10" s="6">
        <v>5318</v>
      </c>
      <c r="W10" s="6">
        <v>5296</v>
      </c>
      <c r="X10" s="6">
        <v>5413</v>
      </c>
      <c r="Y10" s="6">
        <v>5432</v>
      </c>
      <c r="Z10" s="6">
        <v>5499</v>
      </c>
      <c r="AA10" s="6">
        <v>5521</v>
      </c>
      <c r="AB10" s="6">
        <v>5575</v>
      </c>
      <c r="AC10" s="6">
        <v>6154</v>
      </c>
      <c r="AD10" s="6">
        <v>5656.8834115922155</v>
      </c>
      <c r="AE10" s="6">
        <v>5685.2399516309779</v>
      </c>
      <c r="AF10" s="6">
        <v>5717.6970575420391</v>
      </c>
      <c r="AG10" s="6">
        <v>5746.6908870520556</v>
      </c>
      <c r="AH10" s="6">
        <v>5775.3246573506221</v>
      </c>
      <c r="AI10" s="6">
        <v>5797.5030270508214</v>
      </c>
      <c r="AJ10" s="6">
        <v>5823.7113825273545</v>
      </c>
      <c r="AK10" s="6">
        <v>5852.7580747296734</v>
      </c>
      <c r="AL10" s="6">
        <v>5889.9211160805344</v>
      </c>
      <c r="AM10" s="6">
        <v>5925.3222457054217</v>
      </c>
      <c r="AN10" s="6">
        <v>5959.0149330619315</v>
      </c>
      <c r="AO10" s="6">
        <v>5990.794050712273</v>
      </c>
      <c r="AP10" s="6">
        <v>6026.4170241262309</v>
      </c>
      <c r="AQ10" s="6">
        <v>6060.3190788702468</v>
      </c>
      <c r="AR10" s="6">
        <v>6082.4434754754857</v>
      </c>
      <c r="AS10" s="6">
        <v>6119.1800484656069</v>
      </c>
      <c r="AT10" s="6">
        <v>6154.4067173752301</v>
      </c>
      <c r="AU10" s="6">
        <v>6193.2504750344669</v>
      </c>
      <c r="AV10" s="6">
        <v>6233.1202641684176</v>
      </c>
      <c r="AW10" s="6">
        <v>6256.285794480963</v>
      </c>
      <c r="AX10" s="6">
        <v>6285.0791746192208</v>
      </c>
      <c r="AY10" s="6">
        <v>6309.0775822492724</v>
      </c>
      <c r="AZ10" s="6">
        <v>6336.8236379703785</v>
      </c>
      <c r="BA10" s="6">
        <v>6361.3135974578036</v>
      </c>
      <c r="BB10" s="6">
        <v>6368.4267345757908</v>
      </c>
      <c r="BC10" s="6">
        <v>6395.3711557008155</v>
      </c>
      <c r="BD10" s="6">
        <v>6424.6199378781821</v>
      </c>
      <c r="BE10" s="6">
        <v>6459.529392695993</v>
      </c>
      <c r="BF10" s="6">
        <v>6490.1152692259584</v>
      </c>
      <c r="BG10" s="6">
        <v>6505.2153476674703</v>
      </c>
      <c r="BH10" s="6">
        <v>6522.4551997763047</v>
      </c>
      <c r="BI10" s="6">
        <v>6538.5457166076885</v>
      </c>
      <c r="BJ10" s="6">
        <v>6556.5163301584971</v>
      </c>
      <c r="BK10" s="6">
        <v>6562.047774523322</v>
      </c>
      <c r="BL10" s="6">
        <v>6575.3647034086589</v>
      </c>
      <c r="BM10" s="6">
        <v>6591.7755751602635</v>
      </c>
      <c r="BN10" s="6">
        <v>6604.4807129410683</v>
      </c>
      <c r="BO10" s="6">
        <v>6613.2609636507914</v>
      </c>
      <c r="BP10" s="6">
        <v>6615.0150723377201</v>
      </c>
      <c r="BQ10" s="6">
        <v>6627.4221426281083</v>
      </c>
      <c r="BR10" s="6">
        <v>6626.4683989058694</v>
      </c>
      <c r="BS10" s="6">
        <v>6629.7856719234669</v>
      </c>
      <c r="BT10" s="6">
        <v>6623.7094880267196</v>
      </c>
      <c r="BU10" s="6">
        <v>6616.7383290202906</v>
      </c>
      <c r="BV10" s="6">
        <v>6631.6564302379493</v>
      </c>
      <c r="BW10" s="6">
        <v>6645.6891236001029</v>
      </c>
      <c r="BX10" s="6">
        <v>6664.6739750380748</v>
      </c>
      <c r="BY10" s="6">
        <v>6678.4003290852716</v>
      </c>
      <c r="BZ10" s="6">
        <v>6700.8088978131545</v>
      </c>
      <c r="CA10" s="6">
        <v>6733.9866348628875</v>
      </c>
      <c r="CB10" s="6">
        <v>6767.2374680286885</v>
      </c>
      <c r="CC10" s="6">
        <v>6802.2277106663823</v>
      </c>
      <c r="CD10" s="6">
        <v>6832.1679816800979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600</v>
      </c>
      <c r="C11" s="8">
        <v>570</v>
      </c>
      <c r="D11" s="8">
        <v>556</v>
      </c>
      <c r="E11" s="8">
        <v>571</v>
      </c>
      <c r="F11" s="8">
        <v>594</v>
      </c>
      <c r="G11" s="8">
        <v>584</v>
      </c>
      <c r="H11" s="8">
        <v>565</v>
      </c>
      <c r="I11" s="8">
        <v>568</v>
      </c>
      <c r="J11" s="8">
        <v>566</v>
      </c>
      <c r="K11" s="8">
        <v>579</v>
      </c>
      <c r="L11" s="8">
        <v>590</v>
      </c>
      <c r="M11" s="8">
        <v>577</v>
      </c>
      <c r="N11" s="8">
        <v>600</v>
      </c>
      <c r="O11" s="8">
        <v>626</v>
      </c>
      <c r="P11" s="8">
        <v>612</v>
      </c>
      <c r="Q11" s="8">
        <v>605</v>
      </c>
      <c r="R11" s="8">
        <v>614</v>
      </c>
      <c r="S11" s="8">
        <v>673</v>
      </c>
      <c r="T11" s="8">
        <v>629</v>
      </c>
      <c r="U11" s="8">
        <v>651</v>
      </c>
      <c r="V11" s="8">
        <v>695</v>
      </c>
      <c r="W11" s="8">
        <v>691</v>
      </c>
      <c r="X11" s="8">
        <v>654</v>
      </c>
      <c r="Y11" s="8">
        <v>712</v>
      </c>
      <c r="Z11" s="8">
        <v>723</v>
      </c>
      <c r="AA11" s="8">
        <v>748</v>
      </c>
      <c r="AB11" s="8">
        <v>760</v>
      </c>
      <c r="AC11" s="8">
        <v>776</v>
      </c>
      <c r="AD11" s="8">
        <v>777.18976766052606</v>
      </c>
      <c r="AE11" s="8">
        <v>784.15342778262334</v>
      </c>
      <c r="AF11" s="8">
        <v>790.57573654734131</v>
      </c>
      <c r="AG11" s="8">
        <v>796.38242449587142</v>
      </c>
      <c r="AH11" s="8">
        <v>802.28933128785889</v>
      </c>
      <c r="AI11" s="8">
        <v>808.84685089772256</v>
      </c>
      <c r="AJ11" s="8">
        <v>814.96719643929021</v>
      </c>
      <c r="AK11" s="8">
        <v>821.60381258651523</v>
      </c>
      <c r="AL11" s="8">
        <v>829.2378214543379</v>
      </c>
      <c r="AM11" s="8">
        <v>836.34100273147192</v>
      </c>
      <c r="AN11" s="8">
        <v>843.8626788082222</v>
      </c>
      <c r="AO11" s="8">
        <v>851.23177368567531</v>
      </c>
      <c r="AP11" s="8">
        <v>858.07226225794079</v>
      </c>
      <c r="AQ11" s="8">
        <v>865.05728210945949</v>
      </c>
      <c r="AR11" s="8">
        <v>870.69102185404984</v>
      </c>
      <c r="AS11" s="8">
        <v>877.82229037468733</v>
      </c>
      <c r="AT11" s="8">
        <v>883.97773173885867</v>
      </c>
      <c r="AU11" s="8">
        <v>889.62269592273856</v>
      </c>
      <c r="AV11" s="8">
        <v>894.62332284972263</v>
      </c>
      <c r="AW11" s="8">
        <v>899.97457351245646</v>
      </c>
      <c r="AX11" s="8">
        <v>904.48261344395769</v>
      </c>
      <c r="AY11" s="8">
        <v>908.32570335582056</v>
      </c>
      <c r="AZ11" s="8">
        <v>912.49201378264479</v>
      </c>
      <c r="BA11" s="8">
        <v>915.49734393669939</v>
      </c>
      <c r="BB11" s="8">
        <v>919.89742748030426</v>
      </c>
      <c r="BC11" s="8">
        <v>922.87060796972582</v>
      </c>
      <c r="BD11" s="8">
        <v>926.30280202324002</v>
      </c>
      <c r="BE11" s="8">
        <v>930.12812588063707</v>
      </c>
      <c r="BF11" s="8">
        <v>934.02873325404914</v>
      </c>
      <c r="BG11" s="8">
        <v>937.98662776170067</v>
      </c>
      <c r="BH11" s="8">
        <v>942.48434422011474</v>
      </c>
      <c r="BI11" s="8">
        <v>947.24043620220152</v>
      </c>
      <c r="BJ11" s="8">
        <v>951.71791320703585</v>
      </c>
      <c r="BK11" s="8">
        <v>957.64913050977145</v>
      </c>
      <c r="BL11" s="8">
        <v>962.68495137142952</v>
      </c>
      <c r="BM11" s="8">
        <v>966.97191646730937</v>
      </c>
      <c r="BN11" s="8">
        <v>971.53122774031533</v>
      </c>
      <c r="BO11" s="8">
        <v>975.17681171487141</v>
      </c>
      <c r="BP11" s="8">
        <v>977.87765402095613</v>
      </c>
      <c r="BQ11" s="8">
        <v>980.41028782171611</v>
      </c>
      <c r="BR11" s="8">
        <v>983.76863437777388</v>
      </c>
      <c r="BS11" s="8">
        <v>988.63767178059072</v>
      </c>
      <c r="BT11" s="8">
        <v>992.03516665553104</v>
      </c>
      <c r="BU11" s="8">
        <v>996.98338947850675</v>
      </c>
      <c r="BV11" s="8">
        <v>1001.151885750925</v>
      </c>
      <c r="BW11" s="8">
        <v>1004.9282216748617</v>
      </c>
      <c r="BX11" s="8">
        <v>1005.8140973347128</v>
      </c>
      <c r="BY11" s="8">
        <v>1007.8947325663829</v>
      </c>
      <c r="BZ11" s="8">
        <v>1010.4046034492073</v>
      </c>
      <c r="CA11" s="8">
        <v>1012.8831351678464</v>
      </c>
      <c r="CB11" s="8">
        <v>1018.0227074578155</v>
      </c>
      <c r="CC11" s="8">
        <v>1024.1143014348884</v>
      </c>
      <c r="CD11" s="8">
        <v>1029.3109340642968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AED1-B128-4578-B8A1-D9A6F32598E8}">
  <dimension ref="A1:CE12"/>
  <sheetViews>
    <sheetView workbookViewId="0"/>
  </sheetViews>
  <sheetFormatPr defaultRowHeight="15" x14ac:dyDescent="0.25"/>
  <cols>
    <col min="1" max="1" width="50.7109375" customWidth="1"/>
    <col min="2" max="10" width="6" bestFit="1" customWidth="1"/>
    <col min="11" max="82" width="7" bestFit="1" customWidth="1"/>
  </cols>
  <sheetData>
    <row r="1" spans="1:83" x14ac:dyDescent="0.25">
      <c r="A1" s="1" t="s">
        <v>36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92463</v>
      </c>
      <c r="C5" s="6">
        <v>93670</v>
      </c>
      <c r="D5" s="6">
        <v>94820</v>
      </c>
      <c r="E5" s="6">
        <v>94800</v>
      </c>
      <c r="F5" s="6">
        <v>94344</v>
      </c>
      <c r="G5" s="6">
        <v>94778</v>
      </c>
      <c r="H5" s="6">
        <v>95925</v>
      </c>
      <c r="I5" s="6">
        <v>98036</v>
      </c>
      <c r="J5" s="6">
        <v>99461</v>
      </c>
      <c r="K5" s="6">
        <v>100351</v>
      </c>
      <c r="L5" s="6">
        <v>101969</v>
      </c>
      <c r="M5" s="6">
        <v>104351</v>
      </c>
      <c r="N5" s="6">
        <v>106315</v>
      </c>
      <c r="O5" s="6">
        <v>109465</v>
      </c>
      <c r="P5" s="6">
        <v>110977</v>
      </c>
      <c r="Q5" s="6">
        <v>112245</v>
      </c>
      <c r="R5" s="6">
        <v>113917</v>
      </c>
      <c r="S5" s="6">
        <v>115340</v>
      </c>
      <c r="T5" s="6">
        <v>115784</v>
      </c>
      <c r="U5" s="6">
        <v>117191</v>
      </c>
      <c r="V5" s="6">
        <v>117333</v>
      </c>
      <c r="W5" s="6">
        <v>117453</v>
      </c>
      <c r="X5" s="6">
        <v>117502</v>
      </c>
      <c r="Y5" s="6">
        <v>117800</v>
      </c>
      <c r="Z5" s="6">
        <v>117624</v>
      </c>
      <c r="AA5" s="6">
        <v>117210</v>
      </c>
      <c r="AB5" s="6">
        <v>117464</v>
      </c>
      <c r="AC5" s="6">
        <v>119357</v>
      </c>
      <c r="AD5" s="6">
        <v>120173.53139105529</v>
      </c>
      <c r="AE5" s="6">
        <v>121384.86868125279</v>
      </c>
      <c r="AF5" s="6">
        <v>122496.44999873868</v>
      </c>
      <c r="AG5" s="6">
        <v>123469.51405865747</v>
      </c>
      <c r="AH5" s="6">
        <v>124468.58994204279</v>
      </c>
      <c r="AI5" s="6">
        <v>125484.91085683994</v>
      </c>
      <c r="AJ5" s="6">
        <v>126626.90751029807</v>
      </c>
      <c r="AK5" s="6">
        <v>127661.94513318961</v>
      </c>
      <c r="AL5" s="6">
        <v>128589.31637304884</v>
      </c>
      <c r="AM5" s="6">
        <v>129657.60993272159</v>
      </c>
      <c r="AN5" s="6">
        <v>130700.14269897045</v>
      </c>
      <c r="AO5" s="6">
        <v>131836.76600514093</v>
      </c>
      <c r="AP5" s="6">
        <v>132985.21347353398</v>
      </c>
      <c r="AQ5" s="6">
        <v>134143.12119729671</v>
      </c>
      <c r="AR5" s="6">
        <v>135297.28902806033</v>
      </c>
      <c r="AS5" s="6">
        <v>136519.11658184184</v>
      </c>
      <c r="AT5" s="6">
        <v>137717.43227369286</v>
      </c>
      <c r="AU5" s="6">
        <v>138869.55232559712</v>
      </c>
      <c r="AV5" s="6">
        <v>139962.93637671409</v>
      </c>
      <c r="AW5" s="6">
        <v>140970.36938409827</v>
      </c>
      <c r="AX5" s="6">
        <v>141823.26940367228</v>
      </c>
      <c r="AY5" s="6">
        <v>142777.27192850964</v>
      </c>
      <c r="AZ5" s="6">
        <v>143632.64655454387</v>
      </c>
      <c r="BA5" s="6">
        <v>144381.17071773153</v>
      </c>
      <c r="BB5" s="6">
        <v>145145.91328512953</v>
      </c>
      <c r="BC5" s="6">
        <v>145842.97727986297</v>
      </c>
      <c r="BD5" s="6">
        <v>146611.28664474722</v>
      </c>
      <c r="BE5" s="6">
        <v>147284.99911256123</v>
      </c>
      <c r="BF5" s="6">
        <v>147885.56389339449</v>
      </c>
      <c r="BG5" s="6">
        <v>148485.26499666341</v>
      </c>
      <c r="BH5" s="6">
        <v>149045.74899363448</v>
      </c>
      <c r="BI5" s="6">
        <v>149559.73693886798</v>
      </c>
      <c r="BJ5" s="6">
        <v>150138.23205170804</v>
      </c>
      <c r="BK5" s="6">
        <v>150709.15127310355</v>
      </c>
      <c r="BL5" s="6">
        <v>151249.5876600224</v>
      </c>
      <c r="BM5" s="6">
        <v>151845.93684906838</v>
      </c>
      <c r="BN5" s="6">
        <v>152286.92580426839</v>
      </c>
      <c r="BO5" s="6">
        <v>152803.89911798027</v>
      </c>
      <c r="BP5" s="6">
        <v>153400.53569375305</v>
      </c>
      <c r="BQ5" s="6">
        <v>153844.16040967574</v>
      </c>
      <c r="BR5" s="6">
        <v>154430.10260286354</v>
      </c>
      <c r="BS5" s="6">
        <v>154966.16278898041</v>
      </c>
      <c r="BT5" s="6">
        <v>155470.62595031323</v>
      </c>
      <c r="BU5" s="6">
        <v>156027.28419394317</v>
      </c>
      <c r="BV5" s="6">
        <v>156492.97257947264</v>
      </c>
      <c r="BW5" s="6">
        <v>156967.64824694075</v>
      </c>
      <c r="BX5" s="6">
        <v>157523.76224947511</v>
      </c>
      <c r="BY5" s="6">
        <v>158109.47429526964</v>
      </c>
      <c r="BZ5" s="6">
        <v>158673.8190893259</v>
      </c>
      <c r="CA5" s="6">
        <v>159339.33887644453</v>
      </c>
      <c r="CB5" s="6">
        <v>160009.21968051224</v>
      </c>
      <c r="CC5" s="6">
        <v>160735.87744083401</v>
      </c>
      <c r="CD5" s="6">
        <v>161528.52915756358</v>
      </c>
    </row>
    <row r="6" spans="1:83" x14ac:dyDescent="0.25">
      <c r="A6" s="2" t="str">
        <f>"Mariés sans enfant"</f>
        <v>Mariés sans enfant</v>
      </c>
      <c r="B6" s="6">
        <v>51713</v>
      </c>
      <c r="C6" s="6">
        <v>51912</v>
      </c>
      <c r="D6" s="6">
        <v>51906</v>
      </c>
      <c r="E6" s="6">
        <v>51554</v>
      </c>
      <c r="F6" s="6">
        <v>51456</v>
      </c>
      <c r="G6" s="6">
        <v>51228</v>
      </c>
      <c r="H6" s="6">
        <v>50988</v>
      </c>
      <c r="I6" s="6">
        <v>50870</v>
      </c>
      <c r="J6" s="6">
        <v>50571</v>
      </c>
      <c r="K6" s="6">
        <v>50317</v>
      </c>
      <c r="L6" s="6">
        <v>50035</v>
      </c>
      <c r="M6" s="6">
        <v>49801</v>
      </c>
      <c r="N6" s="6">
        <v>49292</v>
      </c>
      <c r="O6" s="6">
        <v>48944</v>
      </c>
      <c r="P6" s="6">
        <v>48729</v>
      </c>
      <c r="Q6" s="6">
        <v>48682</v>
      </c>
      <c r="R6" s="6">
        <v>48397</v>
      </c>
      <c r="S6" s="6">
        <v>48066</v>
      </c>
      <c r="T6" s="6">
        <v>47556</v>
      </c>
      <c r="U6" s="6">
        <v>47118</v>
      </c>
      <c r="V6" s="6">
        <v>46542</v>
      </c>
      <c r="W6" s="6">
        <v>46078</v>
      </c>
      <c r="X6" s="6">
        <v>45411</v>
      </c>
      <c r="Y6" s="6">
        <v>44638</v>
      </c>
      <c r="Z6" s="6">
        <v>44030</v>
      </c>
      <c r="AA6" s="6">
        <v>43498</v>
      </c>
      <c r="AB6" s="6">
        <v>43004</v>
      </c>
      <c r="AC6" s="6">
        <v>42386</v>
      </c>
      <c r="AD6" s="6">
        <v>42459.444232560527</v>
      </c>
      <c r="AE6" s="6">
        <v>42279.985630153904</v>
      </c>
      <c r="AF6" s="6">
        <v>42116.754876021529</v>
      </c>
      <c r="AG6" s="6">
        <v>41988.494377248615</v>
      </c>
      <c r="AH6" s="6">
        <v>41845.311659103209</v>
      </c>
      <c r="AI6" s="6">
        <v>41691.408393871206</v>
      </c>
      <c r="AJ6" s="6">
        <v>41540.379157180927</v>
      </c>
      <c r="AK6" s="6">
        <v>41412.763287155591</v>
      </c>
      <c r="AL6" s="6">
        <v>41281.220623530717</v>
      </c>
      <c r="AM6" s="6">
        <v>41106.027252056461</v>
      </c>
      <c r="AN6" s="6">
        <v>40922.124946735908</v>
      </c>
      <c r="AO6" s="6">
        <v>40719.543353918329</v>
      </c>
      <c r="AP6" s="6">
        <v>40526.230926930832</v>
      </c>
      <c r="AQ6" s="6">
        <v>40322.660407919189</v>
      </c>
      <c r="AR6" s="6">
        <v>40085.251927423364</v>
      </c>
      <c r="AS6" s="6">
        <v>39841.521754574977</v>
      </c>
      <c r="AT6" s="6">
        <v>39584.357409004246</v>
      </c>
      <c r="AU6" s="6">
        <v>39345.767964926534</v>
      </c>
      <c r="AV6" s="6">
        <v>39131.137400467269</v>
      </c>
      <c r="AW6" s="6">
        <v>38878.182773908935</v>
      </c>
      <c r="AX6" s="6">
        <v>38627.353183479179</v>
      </c>
      <c r="AY6" s="6">
        <v>38381.931316633578</v>
      </c>
      <c r="AZ6" s="6">
        <v>38159.536241010705</v>
      </c>
      <c r="BA6" s="6">
        <v>37974.026916300063</v>
      </c>
      <c r="BB6" s="6">
        <v>37756.803503996707</v>
      </c>
      <c r="BC6" s="6">
        <v>37538.837088532135</v>
      </c>
      <c r="BD6" s="6">
        <v>37344.300968740063</v>
      </c>
      <c r="BE6" s="6">
        <v>37197.637343183131</v>
      </c>
      <c r="BF6" s="6">
        <v>37092.767424681733</v>
      </c>
      <c r="BG6" s="6">
        <v>36976.042132219096</v>
      </c>
      <c r="BH6" s="6">
        <v>36850.621851737029</v>
      </c>
      <c r="BI6" s="6">
        <v>36759.704241223168</v>
      </c>
      <c r="BJ6" s="6">
        <v>36674.26964002887</v>
      </c>
      <c r="BK6" s="6">
        <v>36606.479733428292</v>
      </c>
      <c r="BL6" s="6">
        <v>36560.479599823455</v>
      </c>
      <c r="BM6" s="6">
        <v>36517.166222909567</v>
      </c>
      <c r="BN6" s="6">
        <v>36488.948877047333</v>
      </c>
      <c r="BO6" s="6">
        <v>36469.757867924345</v>
      </c>
      <c r="BP6" s="6">
        <v>36476.003890520617</v>
      </c>
      <c r="BQ6" s="6">
        <v>36498.421392561839</v>
      </c>
      <c r="BR6" s="6">
        <v>36459.630442335205</v>
      </c>
      <c r="BS6" s="6">
        <v>36442.562635308655</v>
      </c>
      <c r="BT6" s="6">
        <v>36410.409293942175</v>
      </c>
      <c r="BU6" s="6">
        <v>36391.720718308228</v>
      </c>
      <c r="BV6" s="6">
        <v>36417.35324179189</v>
      </c>
      <c r="BW6" s="6">
        <v>36418.972513763481</v>
      </c>
      <c r="BX6" s="6">
        <v>36417.563809248881</v>
      </c>
      <c r="BY6" s="6">
        <v>36406.493288364567</v>
      </c>
      <c r="BZ6" s="6">
        <v>36405.076953977761</v>
      </c>
      <c r="CA6" s="6">
        <v>36391.088836505107</v>
      </c>
      <c r="CB6" s="6">
        <v>36386.53301795225</v>
      </c>
      <c r="CC6" s="6">
        <v>36337.767796124164</v>
      </c>
      <c r="CD6" s="6">
        <v>36278.036711428984</v>
      </c>
    </row>
    <row r="7" spans="1:83" x14ac:dyDescent="0.25">
      <c r="A7" s="2" t="str">
        <f>"Mariés avec enfant(s)"</f>
        <v>Mariés avec enfant(s)</v>
      </c>
      <c r="B7" s="6">
        <v>75745</v>
      </c>
      <c r="C7" s="6">
        <v>75160</v>
      </c>
      <c r="D7" s="6">
        <v>74436</v>
      </c>
      <c r="E7" s="6">
        <v>73582</v>
      </c>
      <c r="F7" s="6">
        <v>72243</v>
      </c>
      <c r="G7" s="6">
        <v>70754</v>
      </c>
      <c r="H7" s="6">
        <v>69503</v>
      </c>
      <c r="I7" s="6">
        <v>67988</v>
      </c>
      <c r="J7" s="6">
        <v>66234</v>
      </c>
      <c r="K7" s="6">
        <v>64624</v>
      </c>
      <c r="L7" s="6">
        <v>62828</v>
      </c>
      <c r="M7" s="6">
        <v>61332</v>
      </c>
      <c r="N7" s="6">
        <v>59824</v>
      </c>
      <c r="O7" s="6">
        <v>58274</v>
      </c>
      <c r="P7" s="6">
        <v>56868</v>
      </c>
      <c r="Q7" s="6">
        <v>55605</v>
      </c>
      <c r="R7" s="6">
        <v>54672</v>
      </c>
      <c r="S7" s="6">
        <v>53796</v>
      </c>
      <c r="T7" s="6">
        <v>52979</v>
      </c>
      <c r="U7" s="6">
        <v>52100</v>
      </c>
      <c r="V7" s="6">
        <v>51930</v>
      </c>
      <c r="W7" s="6">
        <v>51294</v>
      </c>
      <c r="X7" s="6">
        <v>50835</v>
      </c>
      <c r="Y7" s="6">
        <v>50124</v>
      </c>
      <c r="Z7" s="6">
        <v>49428</v>
      </c>
      <c r="AA7" s="6">
        <v>48726</v>
      </c>
      <c r="AB7" s="6">
        <v>48035</v>
      </c>
      <c r="AC7" s="6">
        <v>47338</v>
      </c>
      <c r="AD7" s="6">
        <v>46870.354384263235</v>
      </c>
      <c r="AE7" s="6">
        <v>46341.955396715246</v>
      </c>
      <c r="AF7" s="6">
        <v>45877.470430654619</v>
      </c>
      <c r="AG7" s="6">
        <v>45459.904588573452</v>
      </c>
      <c r="AH7" s="6">
        <v>45003.450962611765</v>
      </c>
      <c r="AI7" s="6">
        <v>44521.140766239871</v>
      </c>
      <c r="AJ7" s="6">
        <v>43984.15784707047</v>
      </c>
      <c r="AK7" s="6">
        <v>43460.226450146438</v>
      </c>
      <c r="AL7" s="6">
        <v>43017.335544257672</v>
      </c>
      <c r="AM7" s="6">
        <v>42553.548020481729</v>
      </c>
      <c r="AN7" s="6">
        <v>42121.219474658938</v>
      </c>
      <c r="AO7" s="6">
        <v>41675.576567839686</v>
      </c>
      <c r="AP7" s="6">
        <v>41261.990242268694</v>
      </c>
      <c r="AQ7" s="6">
        <v>40877.550751896</v>
      </c>
      <c r="AR7" s="6">
        <v>40481.389111135519</v>
      </c>
      <c r="AS7" s="6">
        <v>40058.85450042029</v>
      </c>
      <c r="AT7" s="6">
        <v>39640.372834493523</v>
      </c>
      <c r="AU7" s="6">
        <v>39230.887961523236</v>
      </c>
      <c r="AV7" s="6">
        <v>38851.854530233642</v>
      </c>
      <c r="AW7" s="6">
        <v>38487.308114166335</v>
      </c>
      <c r="AX7" s="6">
        <v>38205.465263991027</v>
      </c>
      <c r="AY7" s="6">
        <v>37902.222948397291</v>
      </c>
      <c r="AZ7" s="6">
        <v>37621.423907211443</v>
      </c>
      <c r="BA7" s="6">
        <v>37358.947615300523</v>
      </c>
      <c r="BB7" s="6">
        <v>37103.674314876844</v>
      </c>
      <c r="BC7" s="6">
        <v>36825.451202493961</v>
      </c>
      <c r="BD7" s="6">
        <v>36503.186749551722</v>
      </c>
      <c r="BE7" s="6">
        <v>36168.263259585023</v>
      </c>
      <c r="BF7" s="6">
        <v>35863.084675708713</v>
      </c>
      <c r="BG7" s="6">
        <v>35569.126730178934</v>
      </c>
      <c r="BH7" s="6">
        <v>35326.680872866506</v>
      </c>
      <c r="BI7" s="6">
        <v>35072.73152778433</v>
      </c>
      <c r="BJ7" s="6">
        <v>34826.15781224276</v>
      </c>
      <c r="BK7" s="6">
        <v>34583.914817694458</v>
      </c>
      <c r="BL7" s="6">
        <v>34342.602464869473</v>
      </c>
      <c r="BM7" s="6">
        <v>34063.552549329746</v>
      </c>
      <c r="BN7" s="6">
        <v>33856.552534848997</v>
      </c>
      <c r="BO7" s="6">
        <v>33612.255050315624</v>
      </c>
      <c r="BP7" s="6">
        <v>33354.353307834695</v>
      </c>
      <c r="BQ7" s="6">
        <v>33164.581817523998</v>
      </c>
      <c r="BR7" s="6">
        <v>33016.532196525863</v>
      </c>
      <c r="BS7" s="6">
        <v>32869.178365448533</v>
      </c>
      <c r="BT7" s="6">
        <v>32782.288187637023</v>
      </c>
      <c r="BU7" s="6">
        <v>32676.700295323397</v>
      </c>
      <c r="BV7" s="6">
        <v>32591.455306670039</v>
      </c>
      <c r="BW7" s="6">
        <v>32518.277688202343</v>
      </c>
      <c r="BX7" s="6">
        <v>32419.192639362744</v>
      </c>
      <c r="BY7" s="6">
        <v>32310.949629529889</v>
      </c>
      <c r="BZ7" s="6">
        <v>32224.006482486657</v>
      </c>
      <c r="CA7" s="6">
        <v>32108.987572155584</v>
      </c>
      <c r="CB7" s="6">
        <v>31994.866778974152</v>
      </c>
      <c r="CC7" s="6">
        <v>31902.887584774282</v>
      </c>
      <c r="CD7" s="6">
        <v>31788.941052899449</v>
      </c>
    </row>
    <row r="8" spans="1:83" x14ac:dyDescent="0.25">
      <c r="A8" s="2" t="str">
        <f>"Cohabitants non mariés sans enfant"</f>
        <v>Cohabitants non mariés sans enfant</v>
      </c>
      <c r="B8" s="6">
        <v>4837</v>
      </c>
      <c r="C8" s="6">
        <v>5222</v>
      </c>
      <c r="D8" s="6">
        <v>5480</v>
      </c>
      <c r="E8" s="6">
        <v>6021</v>
      </c>
      <c r="F8" s="6">
        <v>6484</v>
      </c>
      <c r="G8" s="6">
        <v>6896</v>
      </c>
      <c r="H8" s="6">
        <v>7072</v>
      </c>
      <c r="I8" s="6">
        <v>7400</v>
      </c>
      <c r="J8" s="6">
        <v>7907</v>
      </c>
      <c r="K8" s="6">
        <v>8274</v>
      </c>
      <c r="L8" s="6">
        <v>8662</v>
      </c>
      <c r="M8" s="6">
        <v>8827</v>
      </c>
      <c r="N8" s="6">
        <v>9045</v>
      </c>
      <c r="O8" s="6">
        <v>9307</v>
      </c>
      <c r="P8" s="6">
        <v>9662</v>
      </c>
      <c r="Q8" s="6">
        <v>10209</v>
      </c>
      <c r="R8" s="6">
        <v>10737</v>
      </c>
      <c r="S8" s="6">
        <v>11192</v>
      </c>
      <c r="T8" s="6">
        <v>11570</v>
      </c>
      <c r="U8" s="6">
        <v>11978</v>
      </c>
      <c r="V8" s="6">
        <v>12722</v>
      </c>
      <c r="W8" s="6">
        <v>13230</v>
      </c>
      <c r="X8" s="6">
        <v>13555</v>
      </c>
      <c r="Y8" s="6">
        <v>13960</v>
      </c>
      <c r="Z8" s="6">
        <v>14347</v>
      </c>
      <c r="AA8" s="6">
        <v>15138</v>
      </c>
      <c r="AB8" s="6">
        <v>15728</v>
      </c>
      <c r="AC8" s="6">
        <v>15533</v>
      </c>
      <c r="AD8" s="6">
        <v>16063.028132876025</v>
      </c>
      <c r="AE8" s="6">
        <v>16203.021018400023</v>
      </c>
      <c r="AF8" s="6">
        <v>16331.50590716047</v>
      </c>
      <c r="AG8" s="6">
        <v>16467.608782925316</v>
      </c>
      <c r="AH8" s="6">
        <v>16591.965388141245</v>
      </c>
      <c r="AI8" s="6">
        <v>16702.052312119584</v>
      </c>
      <c r="AJ8" s="6">
        <v>16815.219012571455</v>
      </c>
      <c r="AK8" s="6">
        <v>16929.529957259147</v>
      </c>
      <c r="AL8" s="6">
        <v>17044.686588683617</v>
      </c>
      <c r="AM8" s="6">
        <v>17136.411579783678</v>
      </c>
      <c r="AN8" s="6">
        <v>17251.745781516722</v>
      </c>
      <c r="AO8" s="6">
        <v>17376.502607011651</v>
      </c>
      <c r="AP8" s="6">
        <v>17495.624518523196</v>
      </c>
      <c r="AQ8" s="6">
        <v>17632.753028304083</v>
      </c>
      <c r="AR8" s="6">
        <v>17772.569483255727</v>
      </c>
      <c r="AS8" s="6">
        <v>17884.41911230854</v>
      </c>
      <c r="AT8" s="6">
        <v>18029.354797509681</v>
      </c>
      <c r="AU8" s="6">
        <v>18172.277067144107</v>
      </c>
      <c r="AV8" s="6">
        <v>18270.331129822902</v>
      </c>
      <c r="AW8" s="6">
        <v>18408.088894405075</v>
      </c>
      <c r="AX8" s="6">
        <v>18489.719376761394</v>
      </c>
      <c r="AY8" s="6">
        <v>18578.71894085846</v>
      </c>
      <c r="AZ8" s="6">
        <v>18649.96116781485</v>
      </c>
      <c r="BA8" s="6">
        <v>18716.965304514379</v>
      </c>
      <c r="BB8" s="6">
        <v>18788.996623935378</v>
      </c>
      <c r="BC8" s="6">
        <v>18881.788545324431</v>
      </c>
      <c r="BD8" s="6">
        <v>18955.50014095999</v>
      </c>
      <c r="BE8" s="6">
        <v>19041.080780353535</v>
      </c>
      <c r="BF8" s="6">
        <v>19130.397295580504</v>
      </c>
      <c r="BG8" s="6">
        <v>19212.963879358409</v>
      </c>
      <c r="BH8" s="6">
        <v>19307.379662287767</v>
      </c>
      <c r="BI8" s="6">
        <v>19393.693008182468</v>
      </c>
      <c r="BJ8" s="6">
        <v>19479.352971063003</v>
      </c>
      <c r="BK8" s="6">
        <v>19568.743100023297</v>
      </c>
      <c r="BL8" s="6">
        <v>19653.874793705712</v>
      </c>
      <c r="BM8" s="6">
        <v>19745.327307656295</v>
      </c>
      <c r="BN8" s="6">
        <v>19834.676365150495</v>
      </c>
      <c r="BO8" s="6">
        <v>19931.723530695577</v>
      </c>
      <c r="BP8" s="6">
        <v>20026.554358583719</v>
      </c>
      <c r="BQ8" s="6">
        <v>20122.177184582848</v>
      </c>
      <c r="BR8" s="6">
        <v>20211.491381042004</v>
      </c>
      <c r="BS8" s="6">
        <v>20300.036473448483</v>
      </c>
      <c r="BT8" s="6">
        <v>20382.180512091756</v>
      </c>
      <c r="BU8" s="6">
        <v>20464.183261811144</v>
      </c>
      <c r="BV8" s="6">
        <v>20548.587168334365</v>
      </c>
      <c r="BW8" s="6">
        <v>20634.327416188615</v>
      </c>
      <c r="BX8" s="6">
        <v>20719.354524552538</v>
      </c>
      <c r="BY8" s="6">
        <v>20802.561243858301</v>
      </c>
      <c r="BZ8" s="6">
        <v>20881.477220313842</v>
      </c>
      <c r="CA8" s="6">
        <v>20962.855918610308</v>
      </c>
      <c r="CB8" s="6">
        <v>21038.432513338237</v>
      </c>
      <c r="CC8" s="6">
        <v>21115.660023548546</v>
      </c>
      <c r="CD8" s="6">
        <v>21190.732903987431</v>
      </c>
    </row>
    <row r="9" spans="1:83" x14ac:dyDescent="0.25">
      <c r="A9" s="2" t="str">
        <f>"Cohabitants non mariés avec enfant(s)"</f>
        <v>Cohabitants non mariés avec enfant(s)</v>
      </c>
      <c r="B9" s="6">
        <v>4334</v>
      </c>
      <c r="C9" s="6">
        <v>4655</v>
      </c>
      <c r="D9" s="6">
        <v>5082</v>
      </c>
      <c r="E9" s="6">
        <v>5581</v>
      </c>
      <c r="F9" s="6">
        <v>5951</v>
      </c>
      <c r="G9" s="6">
        <v>6135</v>
      </c>
      <c r="H9" s="6">
        <v>6481</v>
      </c>
      <c r="I9" s="6">
        <v>6803</v>
      </c>
      <c r="J9" s="6">
        <v>7124</v>
      </c>
      <c r="K9" s="6">
        <v>7673</v>
      </c>
      <c r="L9" s="6">
        <v>8134</v>
      </c>
      <c r="M9" s="6">
        <v>8625</v>
      </c>
      <c r="N9" s="6">
        <v>9084</v>
      </c>
      <c r="O9" s="6">
        <v>9517</v>
      </c>
      <c r="P9" s="6">
        <v>10025</v>
      </c>
      <c r="Q9" s="6">
        <v>10669</v>
      </c>
      <c r="R9" s="6">
        <v>11409</v>
      </c>
      <c r="S9" s="6">
        <v>12234</v>
      </c>
      <c r="T9" s="6">
        <v>13244</v>
      </c>
      <c r="U9" s="6">
        <v>14271</v>
      </c>
      <c r="V9" s="6">
        <v>15320</v>
      </c>
      <c r="W9" s="6">
        <v>16272</v>
      </c>
      <c r="X9" s="6">
        <v>17228</v>
      </c>
      <c r="Y9" s="6">
        <v>17978</v>
      </c>
      <c r="Z9" s="6">
        <v>18846</v>
      </c>
      <c r="AA9" s="6">
        <v>19712</v>
      </c>
      <c r="AB9" s="6">
        <v>20369</v>
      </c>
      <c r="AC9" s="6">
        <v>20391</v>
      </c>
      <c r="AD9" s="6">
        <v>20955.831623590191</v>
      </c>
      <c r="AE9" s="6">
        <v>21245.963223414074</v>
      </c>
      <c r="AF9" s="6">
        <v>21532.318480423462</v>
      </c>
      <c r="AG9" s="6">
        <v>21830.612425434563</v>
      </c>
      <c r="AH9" s="6">
        <v>22090.323118279939</v>
      </c>
      <c r="AI9" s="6">
        <v>22337.828696100099</v>
      </c>
      <c r="AJ9" s="6">
        <v>22547.39071085168</v>
      </c>
      <c r="AK9" s="6">
        <v>22735.401279216338</v>
      </c>
      <c r="AL9" s="6">
        <v>22932.653080053788</v>
      </c>
      <c r="AM9" s="6">
        <v>23113.910031412095</v>
      </c>
      <c r="AN9" s="6">
        <v>23284.956661230757</v>
      </c>
      <c r="AO9" s="6">
        <v>23444.143064737764</v>
      </c>
      <c r="AP9" s="6">
        <v>23587.540290616795</v>
      </c>
      <c r="AQ9" s="6">
        <v>23732.406881654824</v>
      </c>
      <c r="AR9" s="6">
        <v>23901.558245793756</v>
      </c>
      <c r="AS9" s="6">
        <v>24084.303171476298</v>
      </c>
      <c r="AT9" s="6">
        <v>24267.607722773628</v>
      </c>
      <c r="AU9" s="6">
        <v>24455.488496361846</v>
      </c>
      <c r="AV9" s="6">
        <v>24624.505841373997</v>
      </c>
      <c r="AW9" s="6">
        <v>24820.523507420112</v>
      </c>
      <c r="AX9" s="6">
        <v>25013.977208388369</v>
      </c>
      <c r="AY9" s="6">
        <v>25197.149091468949</v>
      </c>
      <c r="AZ9" s="6">
        <v>25374.254442124417</v>
      </c>
      <c r="BA9" s="6">
        <v>25542.045569250731</v>
      </c>
      <c r="BB9" s="6">
        <v>25722.465351763538</v>
      </c>
      <c r="BC9" s="6">
        <v>25926.317702101762</v>
      </c>
      <c r="BD9" s="6">
        <v>26130.536436046445</v>
      </c>
      <c r="BE9" s="6">
        <v>26322.69783855811</v>
      </c>
      <c r="BF9" s="6">
        <v>26509.535925146964</v>
      </c>
      <c r="BG9" s="6">
        <v>26693.859294591151</v>
      </c>
      <c r="BH9" s="6">
        <v>26861.83687783483</v>
      </c>
      <c r="BI9" s="6">
        <v>27047.460712812881</v>
      </c>
      <c r="BJ9" s="6">
        <v>27214.414762578235</v>
      </c>
      <c r="BK9" s="6">
        <v>27380.057384522654</v>
      </c>
      <c r="BL9" s="6">
        <v>27554.926641288279</v>
      </c>
      <c r="BM9" s="6">
        <v>27734.623538866814</v>
      </c>
      <c r="BN9" s="6">
        <v>27919.700328461462</v>
      </c>
      <c r="BO9" s="6">
        <v>28116.959164245072</v>
      </c>
      <c r="BP9" s="6">
        <v>28302.384723255876</v>
      </c>
      <c r="BQ9" s="6">
        <v>28486.60669375112</v>
      </c>
      <c r="BR9" s="6">
        <v>28650.974039175031</v>
      </c>
      <c r="BS9" s="6">
        <v>28832.939149201127</v>
      </c>
      <c r="BT9" s="6">
        <v>29011.897490243871</v>
      </c>
      <c r="BU9" s="6">
        <v>29183.03128141263</v>
      </c>
      <c r="BV9" s="6">
        <v>29361.630025507082</v>
      </c>
      <c r="BW9" s="6">
        <v>29532.774318090022</v>
      </c>
      <c r="BX9" s="6">
        <v>29709.223339758351</v>
      </c>
      <c r="BY9" s="6">
        <v>29893.2662721546</v>
      </c>
      <c r="BZ9" s="6">
        <v>30067.536525641797</v>
      </c>
      <c r="CA9" s="6">
        <v>30245.627945332995</v>
      </c>
      <c r="CB9" s="6">
        <v>30413.194735852237</v>
      </c>
      <c r="CC9" s="6">
        <v>30579.632261376784</v>
      </c>
      <c r="CD9" s="6">
        <v>30741.913234668682</v>
      </c>
    </row>
    <row r="10" spans="1:83" x14ac:dyDescent="0.25">
      <c r="A10" s="2" t="str">
        <f>"Familles monoparentales"</f>
        <v>Familles monoparentales</v>
      </c>
      <c r="B10" s="6">
        <v>25005</v>
      </c>
      <c r="C10" s="6">
        <v>25118</v>
      </c>
      <c r="D10" s="6">
        <v>25536</v>
      </c>
      <c r="E10" s="6">
        <v>25855</v>
      </c>
      <c r="F10" s="6">
        <v>26049</v>
      </c>
      <c r="G10" s="6">
        <v>26418</v>
      </c>
      <c r="H10" s="6">
        <v>26784</v>
      </c>
      <c r="I10" s="6">
        <v>27318</v>
      </c>
      <c r="J10" s="6">
        <v>28057</v>
      </c>
      <c r="K10" s="6">
        <v>28479</v>
      </c>
      <c r="L10" s="6">
        <v>29013</v>
      </c>
      <c r="M10" s="6">
        <v>29879</v>
      </c>
      <c r="N10" s="6">
        <v>30692</v>
      </c>
      <c r="O10" s="6">
        <v>31658</v>
      </c>
      <c r="P10" s="6">
        <v>32301</v>
      </c>
      <c r="Q10" s="6">
        <v>33055</v>
      </c>
      <c r="R10" s="6">
        <v>33503</v>
      </c>
      <c r="S10" s="6">
        <v>33875</v>
      </c>
      <c r="T10" s="6">
        <v>34210</v>
      </c>
      <c r="U10" s="6">
        <v>34687</v>
      </c>
      <c r="V10" s="6">
        <v>34811</v>
      </c>
      <c r="W10" s="6">
        <v>35029</v>
      </c>
      <c r="X10" s="6">
        <v>34895</v>
      </c>
      <c r="Y10" s="6">
        <v>35426</v>
      </c>
      <c r="Z10" s="6">
        <v>35731</v>
      </c>
      <c r="AA10" s="6">
        <v>35847</v>
      </c>
      <c r="AB10" s="6">
        <v>36118</v>
      </c>
      <c r="AC10" s="6">
        <v>36902</v>
      </c>
      <c r="AD10" s="6">
        <v>36600.265519512359</v>
      </c>
      <c r="AE10" s="6">
        <v>36833.709937416294</v>
      </c>
      <c r="AF10" s="6">
        <v>37065.016121698623</v>
      </c>
      <c r="AG10" s="6">
        <v>37307.608878454572</v>
      </c>
      <c r="AH10" s="6">
        <v>37542.237546061842</v>
      </c>
      <c r="AI10" s="6">
        <v>37758.406119558051</v>
      </c>
      <c r="AJ10" s="6">
        <v>37967.188035223793</v>
      </c>
      <c r="AK10" s="6">
        <v>38179.822961673854</v>
      </c>
      <c r="AL10" s="6">
        <v>38405.076395048854</v>
      </c>
      <c r="AM10" s="6">
        <v>38626.335587760084</v>
      </c>
      <c r="AN10" s="6">
        <v>38817.733754288194</v>
      </c>
      <c r="AO10" s="6">
        <v>39011.657627830267</v>
      </c>
      <c r="AP10" s="6">
        <v>39192.270550802525</v>
      </c>
      <c r="AQ10" s="6">
        <v>39385.457326900956</v>
      </c>
      <c r="AR10" s="6">
        <v>39593.794082563567</v>
      </c>
      <c r="AS10" s="6">
        <v>39775.684771316955</v>
      </c>
      <c r="AT10" s="6">
        <v>39961.005076548849</v>
      </c>
      <c r="AU10" s="6">
        <v>40126.694701013577</v>
      </c>
      <c r="AV10" s="6">
        <v>40283.323010888416</v>
      </c>
      <c r="AW10" s="6">
        <v>40439.678375389492</v>
      </c>
      <c r="AX10" s="6">
        <v>40577.408027865415</v>
      </c>
      <c r="AY10" s="6">
        <v>40681.110602272747</v>
      </c>
      <c r="AZ10" s="6">
        <v>40757.569281143064</v>
      </c>
      <c r="BA10" s="6">
        <v>40857.538490039842</v>
      </c>
      <c r="BB10" s="6">
        <v>40956.413160917939</v>
      </c>
      <c r="BC10" s="6">
        <v>41032.097159126097</v>
      </c>
      <c r="BD10" s="6">
        <v>41124.443407552812</v>
      </c>
      <c r="BE10" s="6">
        <v>41216.020764501329</v>
      </c>
      <c r="BF10" s="6">
        <v>41288.051209587531</v>
      </c>
      <c r="BG10" s="6">
        <v>41383.912750751697</v>
      </c>
      <c r="BH10" s="6">
        <v>41467.837483269948</v>
      </c>
      <c r="BI10" s="6">
        <v>41574.199406977488</v>
      </c>
      <c r="BJ10" s="6">
        <v>41663.864803326484</v>
      </c>
      <c r="BK10" s="6">
        <v>41748.336887266705</v>
      </c>
      <c r="BL10" s="6">
        <v>41852.307589766941</v>
      </c>
      <c r="BM10" s="6">
        <v>41965.837850999153</v>
      </c>
      <c r="BN10" s="6">
        <v>42093.325538731799</v>
      </c>
      <c r="BO10" s="6">
        <v>42234.37152883497</v>
      </c>
      <c r="BP10" s="6">
        <v>42337.929745356647</v>
      </c>
      <c r="BQ10" s="6">
        <v>42475.275674306802</v>
      </c>
      <c r="BR10" s="6">
        <v>42592.839574757949</v>
      </c>
      <c r="BS10" s="6">
        <v>42731.179997832733</v>
      </c>
      <c r="BT10" s="6">
        <v>42868.321318687311</v>
      </c>
      <c r="BU10" s="6">
        <v>42982.230746430585</v>
      </c>
      <c r="BV10" s="6">
        <v>43103.547823155102</v>
      </c>
      <c r="BW10" s="6">
        <v>43260.383939733998</v>
      </c>
      <c r="BX10" s="6">
        <v>43404.299304288055</v>
      </c>
      <c r="BY10" s="6">
        <v>43557.070221662005</v>
      </c>
      <c r="BZ10" s="6">
        <v>43707.920135223816</v>
      </c>
      <c r="CA10" s="6">
        <v>43857.450720882851</v>
      </c>
      <c r="CB10" s="6">
        <v>44018.488099260125</v>
      </c>
      <c r="CC10" s="6">
        <v>44164.433901331104</v>
      </c>
      <c r="CD10" s="6">
        <v>44320.445734897221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2870</v>
      </c>
      <c r="C11" s="8">
        <v>2902</v>
      </c>
      <c r="D11" s="8">
        <v>2973</v>
      </c>
      <c r="E11" s="8">
        <v>3015</v>
      </c>
      <c r="F11" s="8">
        <v>3077</v>
      </c>
      <c r="G11" s="8">
        <v>3249</v>
      </c>
      <c r="H11" s="8">
        <v>3203</v>
      </c>
      <c r="I11" s="8">
        <v>3193</v>
      </c>
      <c r="J11" s="8">
        <v>3207</v>
      </c>
      <c r="K11" s="8">
        <v>3214</v>
      </c>
      <c r="L11" s="8">
        <v>3362</v>
      </c>
      <c r="M11" s="8">
        <v>3454</v>
      </c>
      <c r="N11" s="8">
        <v>3553</v>
      </c>
      <c r="O11" s="8">
        <v>3687</v>
      </c>
      <c r="P11" s="8">
        <v>3872</v>
      </c>
      <c r="Q11" s="8">
        <v>4023</v>
      </c>
      <c r="R11" s="8">
        <v>4161</v>
      </c>
      <c r="S11" s="8">
        <v>4241</v>
      </c>
      <c r="T11" s="8">
        <v>4196</v>
      </c>
      <c r="U11" s="8">
        <v>4253</v>
      </c>
      <c r="V11" s="8">
        <v>4337</v>
      </c>
      <c r="W11" s="8">
        <v>4527</v>
      </c>
      <c r="X11" s="8">
        <v>4820</v>
      </c>
      <c r="Y11" s="8">
        <v>4943</v>
      </c>
      <c r="Z11" s="8">
        <v>4976</v>
      </c>
      <c r="AA11" s="8">
        <v>5106</v>
      </c>
      <c r="AB11" s="8">
        <v>5252</v>
      </c>
      <c r="AC11" s="8">
        <v>5400</v>
      </c>
      <c r="AD11" s="8">
        <v>5341.9624247069323</v>
      </c>
      <c r="AE11" s="8">
        <v>5399.9533187796633</v>
      </c>
      <c r="AF11" s="8">
        <v>5453.691003717845</v>
      </c>
      <c r="AG11" s="8">
        <v>5506.8190745720995</v>
      </c>
      <c r="AH11" s="8">
        <v>5557.627290921042</v>
      </c>
      <c r="AI11" s="8">
        <v>5607.2678324380349</v>
      </c>
      <c r="AJ11" s="8">
        <v>5657.0653009934349</v>
      </c>
      <c r="AK11" s="8">
        <v>5705.0294710878479</v>
      </c>
      <c r="AL11" s="8">
        <v>5750.9906515932826</v>
      </c>
      <c r="AM11" s="8">
        <v>5798.9753979800771</v>
      </c>
      <c r="AN11" s="8">
        <v>5848.9558100235345</v>
      </c>
      <c r="AO11" s="8">
        <v>5897.9395212209392</v>
      </c>
      <c r="AP11" s="8">
        <v>5947.7536799773025</v>
      </c>
      <c r="AQ11" s="8">
        <v>5997.3210495771582</v>
      </c>
      <c r="AR11" s="8">
        <v>6048.2576804065147</v>
      </c>
      <c r="AS11" s="8">
        <v>6097.5278927891104</v>
      </c>
      <c r="AT11" s="8">
        <v>6147.0165996076894</v>
      </c>
      <c r="AU11" s="8">
        <v>6193.0501194935969</v>
      </c>
      <c r="AV11" s="8">
        <v>6235.5125506206759</v>
      </c>
      <c r="AW11" s="8">
        <v>6277.2469297362923</v>
      </c>
      <c r="AX11" s="8">
        <v>6316.7034814734598</v>
      </c>
      <c r="AY11" s="8">
        <v>6355.5416454082233</v>
      </c>
      <c r="AZ11" s="8">
        <v>6392.5863300748733</v>
      </c>
      <c r="BA11" s="8">
        <v>6429.64719151598</v>
      </c>
      <c r="BB11" s="8">
        <v>6465.3192362442378</v>
      </c>
      <c r="BC11" s="8">
        <v>6502.4306047363589</v>
      </c>
      <c r="BD11" s="8">
        <v>6538.8938179071847</v>
      </c>
      <c r="BE11" s="8">
        <v>6576.2571000580656</v>
      </c>
      <c r="BF11" s="8">
        <v>6612.5055801553335</v>
      </c>
      <c r="BG11" s="8">
        <v>6648.7797525014503</v>
      </c>
      <c r="BH11" s="8">
        <v>6684.0960822858669</v>
      </c>
      <c r="BI11" s="8">
        <v>6718.8860131063893</v>
      </c>
      <c r="BJ11" s="8">
        <v>6754.0732634464875</v>
      </c>
      <c r="BK11" s="8">
        <v>6789.4610028713705</v>
      </c>
      <c r="BL11" s="8">
        <v>6824.5125160438583</v>
      </c>
      <c r="BM11" s="8">
        <v>6860.0638636573831</v>
      </c>
      <c r="BN11" s="8">
        <v>6893.9115168539101</v>
      </c>
      <c r="BO11" s="8">
        <v>6929.0314314312154</v>
      </c>
      <c r="BP11" s="8">
        <v>6965.0149334403377</v>
      </c>
      <c r="BQ11" s="8">
        <v>7000.564386145873</v>
      </c>
      <c r="BR11" s="8">
        <v>7033.9879313712672</v>
      </c>
      <c r="BS11" s="8">
        <v>7069.3225390962434</v>
      </c>
      <c r="BT11" s="8">
        <v>7104.0295159416537</v>
      </c>
      <c r="BU11" s="8">
        <v>7138.9033109600477</v>
      </c>
      <c r="BV11" s="8">
        <v>7173.5150340591381</v>
      </c>
      <c r="BW11" s="8">
        <v>7209.4304261540756</v>
      </c>
      <c r="BX11" s="8">
        <v>7245.8002385318277</v>
      </c>
      <c r="BY11" s="8">
        <v>7281.6976729631624</v>
      </c>
      <c r="BZ11" s="8">
        <v>7317.5383957467975</v>
      </c>
      <c r="CA11" s="8">
        <v>7353.9945034065713</v>
      </c>
      <c r="CB11" s="8">
        <v>7388.8959959599488</v>
      </c>
      <c r="CC11" s="8">
        <v>7423.2997382534822</v>
      </c>
      <c r="CD11" s="8">
        <v>7456.9347895468554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EB8D-B533-473B-AE90-324012FDCBE3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37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27912</v>
      </c>
      <c r="C5" s="6">
        <v>28384</v>
      </c>
      <c r="D5" s="6">
        <v>28784</v>
      </c>
      <c r="E5" s="6">
        <v>29276</v>
      </c>
      <c r="F5" s="6">
        <v>29656</v>
      </c>
      <c r="G5" s="6">
        <v>30121</v>
      </c>
      <c r="H5" s="6">
        <v>30768</v>
      </c>
      <c r="I5" s="6">
        <v>31583</v>
      </c>
      <c r="J5" s="6">
        <v>32230</v>
      </c>
      <c r="K5" s="6">
        <v>33064</v>
      </c>
      <c r="L5" s="6">
        <v>33925</v>
      </c>
      <c r="M5" s="6">
        <v>34985</v>
      </c>
      <c r="N5" s="6">
        <v>36054</v>
      </c>
      <c r="O5" s="6">
        <v>36737</v>
      </c>
      <c r="P5" s="6">
        <v>37369</v>
      </c>
      <c r="Q5" s="6">
        <v>38418</v>
      </c>
      <c r="R5" s="6">
        <v>39132</v>
      </c>
      <c r="S5" s="6">
        <v>39891</v>
      </c>
      <c r="T5" s="6">
        <v>40497</v>
      </c>
      <c r="U5" s="6">
        <v>41277</v>
      </c>
      <c r="V5" s="6">
        <v>41536</v>
      </c>
      <c r="W5" s="6">
        <v>41764</v>
      </c>
      <c r="X5" s="6">
        <v>41987</v>
      </c>
      <c r="Y5" s="6">
        <v>42443</v>
      </c>
      <c r="Z5" s="6">
        <v>42863</v>
      </c>
      <c r="AA5" s="6">
        <v>43409</v>
      </c>
      <c r="AB5" s="6">
        <v>43943</v>
      </c>
      <c r="AC5" s="6">
        <v>46703</v>
      </c>
      <c r="AD5" s="6">
        <v>45527.28732288981</v>
      </c>
      <c r="AE5" s="6">
        <v>46245.056784097731</v>
      </c>
      <c r="AF5" s="6">
        <v>46928.509533864344</v>
      </c>
      <c r="AG5" s="6">
        <v>47588.72584378568</v>
      </c>
      <c r="AH5" s="6">
        <v>48219.409826201489</v>
      </c>
      <c r="AI5" s="6">
        <v>48880.93741488595</v>
      </c>
      <c r="AJ5" s="6">
        <v>49499.531057618544</v>
      </c>
      <c r="AK5" s="6">
        <v>50029.789760657361</v>
      </c>
      <c r="AL5" s="6">
        <v>50585.84758234457</v>
      </c>
      <c r="AM5" s="6">
        <v>51120.338109160453</v>
      </c>
      <c r="AN5" s="6">
        <v>51675.525055994993</v>
      </c>
      <c r="AO5" s="6">
        <v>52211.755797969221</v>
      </c>
      <c r="AP5" s="6">
        <v>52706.940642375681</v>
      </c>
      <c r="AQ5" s="6">
        <v>53205.325138456741</v>
      </c>
      <c r="AR5" s="6">
        <v>53715.557197950577</v>
      </c>
      <c r="AS5" s="6">
        <v>54227.168240510109</v>
      </c>
      <c r="AT5" s="6">
        <v>54708.665615568563</v>
      </c>
      <c r="AU5" s="6">
        <v>55182.898791876229</v>
      </c>
      <c r="AV5" s="6">
        <v>55588.870562460928</v>
      </c>
      <c r="AW5" s="6">
        <v>55986.091158687617</v>
      </c>
      <c r="AX5" s="6">
        <v>56383.312716732122</v>
      </c>
      <c r="AY5" s="6">
        <v>56819.477293167511</v>
      </c>
      <c r="AZ5" s="6">
        <v>57071.591807186451</v>
      </c>
      <c r="BA5" s="6">
        <v>57418.817625624681</v>
      </c>
      <c r="BB5" s="6">
        <v>57705.576771107742</v>
      </c>
      <c r="BC5" s="6">
        <v>58026.581236844853</v>
      </c>
      <c r="BD5" s="6">
        <v>58394.591413714406</v>
      </c>
      <c r="BE5" s="6">
        <v>58683.088122124944</v>
      </c>
      <c r="BF5" s="6">
        <v>58985.422710061241</v>
      </c>
      <c r="BG5" s="6">
        <v>59237.309558185843</v>
      </c>
      <c r="BH5" s="6">
        <v>59469.964234123647</v>
      </c>
      <c r="BI5" s="6">
        <v>59698.583358091957</v>
      </c>
      <c r="BJ5" s="6">
        <v>59904.958316513555</v>
      </c>
      <c r="BK5" s="6">
        <v>60102.209270419742</v>
      </c>
      <c r="BL5" s="6">
        <v>60293.177792124872</v>
      </c>
      <c r="BM5" s="6">
        <v>60446.28872080415</v>
      </c>
      <c r="BN5" s="6">
        <v>60557.193401420285</v>
      </c>
      <c r="BO5" s="6">
        <v>60707.486429646495</v>
      </c>
      <c r="BP5" s="6">
        <v>60840.433732273726</v>
      </c>
      <c r="BQ5" s="6">
        <v>61002.236793355682</v>
      </c>
      <c r="BR5" s="6">
        <v>61146.94291923612</v>
      </c>
      <c r="BS5" s="6">
        <v>61230.929476605801</v>
      </c>
      <c r="BT5" s="6">
        <v>61374.652802957542</v>
      </c>
      <c r="BU5" s="6">
        <v>61473.282630529196</v>
      </c>
      <c r="BV5" s="6">
        <v>61629.965056110334</v>
      </c>
      <c r="BW5" s="6">
        <v>61808.202392591935</v>
      </c>
      <c r="BX5" s="6">
        <v>61947.130512460586</v>
      </c>
      <c r="BY5" s="6">
        <v>62171.791689978738</v>
      </c>
      <c r="BZ5" s="6">
        <v>62406.686777751296</v>
      </c>
      <c r="CA5" s="6">
        <v>62634.9845174437</v>
      </c>
      <c r="CB5" s="6">
        <v>62917.998444852361</v>
      </c>
      <c r="CC5" s="6">
        <v>63123.392856851046</v>
      </c>
      <c r="CD5" s="6">
        <v>63362.64485297678</v>
      </c>
    </row>
    <row r="6" spans="1:83" x14ac:dyDescent="0.25">
      <c r="A6" s="2" t="str">
        <f>"Mariés sans enfant"</f>
        <v>Mariés sans enfant</v>
      </c>
      <c r="B6" s="6">
        <v>20023</v>
      </c>
      <c r="C6" s="6">
        <v>20164</v>
      </c>
      <c r="D6" s="6">
        <v>20256</v>
      </c>
      <c r="E6" s="6">
        <v>20581</v>
      </c>
      <c r="F6" s="6">
        <v>20879</v>
      </c>
      <c r="G6" s="6">
        <v>21082</v>
      </c>
      <c r="H6" s="6">
        <v>21281</v>
      </c>
      <c r="I6" s="6">
        <v>21347</v>
      </c>
      <c r="J6" s="6">
        <v>21376</v>
      </c>
      <c r="K6" s="6">
        <v>21593</v>
      </c>
      <c r="L6" s="6">
        <v>21761</v>
      </c>
      <c r="M6" s="6">
        <v>21739</v>
      </c>
      <c r="N6" s="6">
        <v>21914</v>
      </c>
      <c r="O6" s="6">
        <v>21923</v>
      </c>
      <c r="P6" s="6">
        <v>22016</v>
      </c>
      <c r="Q6" s="6">
        <v>22124</v>
      </c>
      <c r="R6" s="6">
        <v>22225</v>
      </c>
      <c r="S6" s="6">
        <v>22454</v>
      </c>
      <c r="T6" s="6">
        <v>22602</v>
      </c>
      <c r="U6" s="6">
        <v>22613</v>
      </c>
      <c r="V6" s="6">
        <v>22688</v>
      </c>
      <c r="W6" s="6">
        <v>22737</v>
      </c>
      <c r="X6" s="6">
        <v>22891</v>
      </c>
      <c r="Y6" s="6">
        <v>22747</v>
      </c>
      <c r="Z6" s="6">
        <v>22690</v>
      </c>
      <c r="AA6" s="6">
        <v>22704</v>
      </c>
      <c r="AB6" s="6">
        <v>22674</v>
      </c>
      <c r="AC6" s="6">
        <v>22634</v>
      </c>
      <c r="AD6" s="6">
        <v>22938.212868862855</v>
      </c>
      <c r="AE6" s="6">
        <v>23102.880748438627</v>
      </c>
      <c r="AF6" s="6">
        <v>23251.71130614404</v>
      </c>
      <c r="AG6" s="6">
        <v>23400.894073067837</v>
      </c>
      <c r="AH6" s="6">
        <v>23494.989568673758</v>
      </c>
      <c r="AI6" s="6">
        <v>23600.294347585903</v>
      </c>
      <c r="AJ6" s="6">
        <v>23710.037547673164</v>
      </c>
      <c r="AK6" s="6">
        <v>23823.594084976037</v>
      </c>
      <c r="AL6" s="6">
        <v>23920.474829736202</v>
      </c>
      <c r="AM6" s="6">
        <v>23951.604345460051</v>
      </c>
      <c r="AN6" s="6">
        <v>23979.254096698714</v>
      </c>
      <c r="AO6" s="6">
        <v>23995.597472419802</v>
      </c>
      <c r="AP6" s="6">
        <v>24008.459062207781</v>
      </c>
      <c r="AQ6" s="6">
        <v>24019.327485990318</v>
      </c>
      <c r="AR6" s="6">
        <v>23960.285304035271</v>
      </c>
      <c r="AS6" s="6">
        <v>23898.34621952325</v>
      </c>
      <c r="AT6" s="6">
        <v>23812.69227618396</v>
      </c>
      <c r="AU6" s="6">
        <v>23729.172871144172</v>
      </c>
      <c r="AV6" s="6">
        <v>23652.52795386198</v>
      </c>
      <c r="AW6" s="6">
        <v>23535.168094560042</v>
      </c>
      <c r="AX6" s="6">
        <v>23404.517011199438</v>
      </c>
      <c r="AY6" s="6">
        <v>23244.521088835703</v>
      </c>
      <c r="AZ6" s="6">
        <v>23124.271419826026</v>
      </c>
      <c r="BA6" s="6">
        <v>23011.652706518616</v>
      </c>
      <c r="BB6" s="6">
        <v>22886.70404261283</v>
      </c>
      <c r="BC6" s="6">
        <v>22741.03315155071</v>
      </c>
      <c r="BD6" s="6">
        <v>22582.023579034736</v>
      </c>
      <c r="BE6" s="6">
        <v>22456.952408367277</v>
      </c>
      <c r="BF6" s="6">
        <v>22345.315970213829</v>
      </c>
      <c r="BG6" s="6">
        <v>22237.331210344732</v>
      </c>
      <c r="BH6" s="6">
        <v>22130.039396942753</v>
      </c>
      <c r="BI6" s="6">
        <v>22033.334764016588</v>
      </c>
      <c r="BJ6" s="6">
        <v>21953.865785483264</v>
      </c>
      <c r="BK6" s="6">
        <v>21892.496531562199</v>
      </c>
      <c r="BL6" s="6">
        <v>21853.22575953848</v>
      </c>
      <c r="BM6" s="6">
        <v>21803.123567890751</v>
      </c>
      <c r="BN6" s="6">
        <v>21757.588911819279</v>
      </c>
      <c r="BO6" s="6">
        <v>21732.463102375175</v>
      </c>
      <c r="BP6" s="6">
        <v>21715.780209849079</v>
      </c>
      <c r="BQ6" s="6">
        <v>21707.751827166558</v>
      </c>
      <c r="BR6" s="6">
        <v>21689.48113596793</v>
      </c>
      <c r="BS6" s="6">
        <v>21684.763919682871</v>
      </c>
      <c r="BT6" s="6">
        <v>21673.289206371559</v>
      </c>
      <c r="BU6" s="6">
        <v>21676.594357459995</v>
      </c>
      <c r="BV6" s="6">
        <v>21653.69639520795</v>
      </c>
      <c r="BW6" s="6">
        <v>21626.839620692546</v>
      </c>
      <c r="BX6" s="6">
        <v>21623.90237879473</v>
      </c>
      <c r="BY6" s="6">
        <v>21615.657033790136</v>
      </c>
      <c r="BZ6" s="6">
        <v>21582.166155573068</v>
      </c>
      <c r="CA6" s="6">
        <v>21527.596226154277</v>
      </c>
      <c r="CB6" s="6">
        <v>21482.032736033449</v>
      </c>
      <c r="CC6" s="6">
        <v>21470.730075678257</v>
      </c>
      <c r="CD6" s="6">
        <v>21461.092759932773</v>
      </c>
    </row>
    <row r="7" spans="1:83" x14ac:dyDescent="0.25">
      <c r="A7" s="2" t="str">
        <f>"Mariés avec enfant(s)"</f>
        <v>Mariés avec enfant(s)</v>
      </c>
      <c r="B7" s="6">
        <v>37002</v>
      </c>
      <c r="C7" s="6">
        <v>37090</v>
      </c>
      <c r="D7" s="6">
        <v>37088</v>
      </c>
      <c r="E7" s="6">
        <v>36936</v>
      </c>
      <c r="F7" s="6">
        <v>36663</v>
      </c>
      <c r="G7" s="6">
        <v>36337</v>
      </c>
      <c r="H7" s="6">
        <v>35908</v>
      </c>
      <c r="I7" s="6">
        <v>35456</v>
      </c>
      <c r="J7" s="6">
        <v>35082</v>
      </c>
      <c r="K7" s="6">
        <v>34638</v>
      </c>
      <c r="L7" s="6">
        <v>34059</v>
      </c>
      <c r="M7" s="6">
        <v>33504</v>
      </c>
      <c r="N7" s="6">
        <v>32756</v>
      </c>
      <c r="O7" s="6">
        <v>32203</v>
      </c>
      <c r="P7" s="6">
        <v>31682</v>
      </c>
      <c r="Q7" s="6">
        <v>31121</v>
      </c>
      <c r="R7" s="6">
        <v>30782</v>
      </c>
      <c r="S7" s="6">
        <v>30193</v>
      </c>
      <c r="T7" s="6">
        <v>29627</v>
      </c>
      <c r="U7" s="6">
        <v>29250</v>
      </c>
      <c r="V7" s="6">
        <v>29009</v>
      </c>
      <c r="W7" s="6">
        <v>28597</v>
      </c>
      <c r="X7" s="6">
        <v>28138</v>
      </c>
      <c r="Y7" s="6">
        <v>27696</v>
      </c>
      <c r="Z7" s="6">
        <v>27265</v>
      </c>
      <c r="AA7" s="6">
        <v>26797</v>
      </c>
      <c r="AB7" s="6">
        <v>26391</v>
      </c>
      <c r="AC7" s="6">
        <v>25990</v>
      </c>
      <c r="AD7" s="6">
        <v>25767.089438596835</v>
      </c>
      <c r="AE7" s="6">
        <v>25459.711476394343</v>
      </c>
      <c r="AF7" s="6">
        <v>25176.581287242163</v>
      </c>
      <c r="AG7" s="6">
        <v>24905.619052941576</v>
      </c>
      <c r="AH7" s="6">
        <v>24658.255981429269</v>
      </c>
      <c r="AI7" s="6">
        <v>24362.730127569332</v>
      </c>
      <c r="AJ7" s="6">
        <v>24063.39639284799</v>
      </c>
      <c r="AK7" s="6">
        <v>23790.291991420185</v>
      </c>
      <c r="AL7" s="6">
        <v>23504.678063100782</v>
      </c>
      <c r="AM7" s="6">
        <v>23260.222629708784</v>
      </c>
      <c r="AN7" s="6">
        <v>23005.798499163197</v>
      </c>
      <c r="AO7" s="6">
        <v>22741.657453982501</v>
      </c>
      <c r="AP7" s="6">
        <v>22520.419971116677</v>
      </c>
      <c r="AQ7" s="6">
        <v>22311.175837766346</v>
      </c>
      <c r="AR7" s="6">
        <v>22105.382180734247</v>
      </c>
      <c r="AS7" s="6">
        <v>21909.240631403918</v>
      </c>
      <c r="AT7" s="6">
        <v>21716.756754160728</v>
      </c>
      <c r="AU7" s="6">
        <v>21536.449345632842</v>
      </c>
      <c r="AV7" s="6">
        <v>21378.850588215068</v>
      </c>
      <c r="AW7" s="6">
        <v>21204.737960306207</v>
      </c>
      <c r="AX7" s="6">
        <v>21055.005278131735</v>
      </c>
      <c r="AY7" s="6">
        <v>20894.792230818017</v>
      </c>
      <c r="AZ7" s="6">
        <v>20776.798563528515</v>
      </c>
      <c r="BA7" s="6">
        <v>20639.822153815781</v>
      </c>
      <c r="BB7" s="6">
        <v>20476.987623959321</v>
      </c>
      <c r="BC7" s="6">
        <v>20321.537857598676</v>
      </c>
      <c r="BD7" s="6">
        <v>20152.012185902357</v>
      </c>
      <c r="BE7" s="6">
        <v>19975.887008251619</v>
      </c>
      <c r="BF7" s="6">
        <v>19801.005147927051</v>
      </c>
      <c r="BG7" s="6">
        <v>19614.905440676423</v>
      </c>
      <c r="BH7" s="6">
        <v>19438.788074256598</v>
      </c>
      <c r="BI7" s="6">
        <v>19253.30754866526</v>
      </c>
      <c r="BJ7" s="6">
        <v>19072.123367437591</v>
      </c>
      <c r="BK7" s="6">
        <v>18887.885093191446</v>
      </c>
      <c r="BL7" s="6">
        <v>18683.66867668858</v>
      </c>
      <c r="BM7" s="6">
        <v>18500.096087558668</v>
      </c>
      <c r="BN7" s="6">
        <v>18329.521651105981</v>
      </c>
      <c r="BO7" s="6">
        <v>18138.947778313661</v>
      </c>
      <c r="BP7" s="6">
        <v>17966.50804536858</v>
      </c>
      <c r="BQ7" s="6">
        <v>17780.17758990077</v>
      </c>
      <c r="BR7" s="6">
        <v>17624.574499512346</v>
      </c>
      <c r="BS7" s="6">
        <v>17491.401060504613</v>
      </c>
      <c r="BT7" s="6">
        <v>17368.35424999816</v>
      </c>
      <c r="BU7" s="6">
        <v>17256.568524422117</v>
      </c>
      <c r="BV7" s="6">
        <v>17147.651017240401</v>
      </c>
      <c r="BW7" s="6">
        <v>17048.448959916946</v>
      </c>
      <c r="BX7" s="6">
        <v>16968.772416205647</v>
      </c>
      <c r="BY7" s="6">
        <v>16864.054999745036</v>
      </c>
      <c r="BZ7" s="6">
        <v>16776.337852617435</v>
      </c>
      <c r="CA7" s="6">
        <v>16702.979727977996</v>
      </c>
      <c r="CB7" s="6">
        <v>16613.14762592857</v>
      </c>
      <c r="CC7" s="6">
        <v>16537.990618473988</v>
      </c>
      <c r="CD7" s="6">
        <v>16445.613345977941</v>
      </c>
    </row>
    <row r="8" spans="1:83" x14ac:dyDescent="0.25">
      <c r="A8" s="2" t="str">
        <f>"Cohabitants non mariés sans enfant"</f>
        <v>Cohabitants non mariés sans enfant</v>
      </c>
      <c r="B8" s="6">
        <v>1855</v>
      </c>
      <c r="C8" s="6">
        <v>2030</v>
      </c>
      <c r="D8" s="6">
        <v>2196</v>
      </c>
      <c r="E8" s="6">
        <v>2383</v>
      </c>
      <c r="F8" s="6">
        <v>2511</v>
      </c>
      <c r="G8" s="6">
        <v>2717</v>
      </c>
      <c r="H8" s="6">
        <v>2872</v>
      </c>
      <c r="I8" s="6">
        <v>3075</v>
      </c>
      <c r="J8" s="6">
        <v>3261</v>
      </c>
      <c r="K8" s="6">
        <v>3346</v>
      </c>
      <c r="L8" s="6">
        <v>3536</v>
      </c>
      <c r="M8" s="6">
        <v>3744</v>
      </c>
      <c r="N8" s="6">
        <v>3928</v>
      </c>
      <c r="O8" s="6">
        <v>4050</v>
      </c>
      <c r="P8" s="6">
        <v>4284</v>
      </c>
      <c r="Q8" s="6">
        <v>4451</v>
      </c>
      <c r="R8" s="6">
        <v>4762</v>
      </c>
      <c r="S8" s="6">
        <v>5008</v>
      </c>
      <c r="T8" s="6">
        <v>5284</v>
      </c>
      <c r="U8" s="6">
        <v>5495</v>
      </c>
      <c r="V8" s="6">
        <v>5700</v>
      </c>
      <c r="W8" s="6">
        <v>6040</v>
      </c>
      <c r="X8" s="6">
        <v>6115</v>
      </c>
      <c r="Y8" s="6">
        <v>6402</v>
      </c>
      <c r="Z8" s="6">
        <v>6618</v>
      </c>
      <c r="AA8" s="6">
        <v>6834</v>
      </c>
      <c r="AB8" s="6">
        <v>6991</v>
      </c>
      <c r="AC8" s="6">
        <v>6668</v>
      </c>
      <c r="AD8" s="6">
        <v>7180.9195512017877</v>
      </c>
      <c r="AE8" s="6">
        <v>7250.4962813472212</v>
      </c>
      <c r="AF8" s="6">
        <v>7310.6193346337313</v>
      </c>
      <c r="AG8" s="6">
        <v>7353.795966564413</v>
      </c>
      <c r="AH8" s="6">
        <v>7386.1657091764964</v>
      </c>
      <c r="AI8" s="6">
        <v>7418.5751733972102</v>
      </c>
      <c r="AJ8" s="6">
        <v>7436.6954449947407</v>
      </c>
      <c r="AK8" s="6">
        <v>7467.3608372251783</v>
      </c>
      <c r="AL8" s="6">
        <v>7495.3869362496043</v>
      </c>
      <c r="AM8" s="6">
        <v>7503.2447676231741</v>
      </c>
      <c r="AN8" s="6">
        <v>7525.6141835373201</v>
      </c>
      <c r="AO8" s="6">
        <v>7558.7445491804383</v>
      </c>
      <c r="AP8" s="6">
        <v>7594.02631133455</v>
      </c>
      <c r="AQ8" s="6">
        <v>7615.9447285752522</v>
      </c>
      <c r="AR8" s="6">
        <v>7641.0601369192964</v>
      </c>
      <c r="AS8" s="6">
        <v>7671.1652263550677</v>
      </c>
      <c r="AT8" s="6">
        <v>7719.6096986746306</v>
      </c>
      <c r="AU8" s="6">
        <v>7755.6085106839655</v>
      </c>
      <c r="AV8" s="6">
        <v>7787.575056036756</v>
      </c>
      <c r="AW8" s="6">
        <v>7820.5134421881748</v>
      </c>
      <c r="AX8" s="6">
        <v>7848.471307183233</v>
      </c>
      <c r="AY8" s="6">
        <v>7863.9347325369199</v>
      </c>
      <c r="AZ8" s="6">
        <v>7870.3168258508613</v>
      </c>
      <c r="BA8" s="6">
        <v>7889.8395898898088</v>
      </c>
      <c r="BB8" s="6">
        <v>7913.4805577583384</v>
      </c>
      <c r="BC8" s="6">
        <v>7933.8861436947354</v>
      </c>
      <c r="BD8" s="6">
        <v>7953.1000453544202</v>
      </c>
      <c r="BE8" s="6">
        <v>7976.0122729186633</v>
      </c>
      <c r="BF8" s="6">
        <v>7997.7760061771451</v>
      </c>
      <c r="BG8" s="6">
        <v>8029.3406611598366</v>
      </c>
      <c r="BH8" s="6">
        <v>8056.3979594784978</v>
      </c>
      <c r="BI8" s="6">
        <v>8079.8106870818829</v>
      </c>
      <c r="BJ8" s="6">
        <v>8103.3370842249706</v>
      </c>
      <c r="BK8" s="6">
        <v>8120.644641568163</v>
      </c>
      <c r="BL8" s="6">
        <v>8143.56992798183</v>
      </c>
      <c r="BM8" s="6">
        <v>8166.5179746886479</v>
      </c>
      <c r="BN8" s="6">
        <v>8191.5997073206017</v>
      </c>
      <c r="BO8" s="6">
        <v>8216.8055481646534</v>
      </c>
      <c r="BP8" s="6">
        <v>8237.2103020301201</v>
      </c>
      <c r="BQ8" s="6">
        <v>8256.5584329748817</v>
      </c>
      <c r="BR8" s="6">
        <v>8276.2757951621679</v>
      </c>
      <c r="BS8" s="6">
        <v>8296.0247221390746</v>
      </c>
      <c r="BT8" s="6">
        <v>8314.3877120572852</v>
      </c>
      <c r="BU8" s="6">
        <v>8329.4825578057298</v>
      </c>
      <c r="BV8" s="6">
        <v>8345.9007967569632</v>
      </c>
      <c r="BW8" s="6">
        <v>8365.4811859351958</v>
      </c>
      <c r="BX8" s="6">
        <v>8385.7834242026838</v>
      </c>
      <c r="BY8" s="6">
        <v>8403.788995290306</v>
      </c>
      <c r="BZ8" s="6">
        <v>8419.9012503438644</v>
      </c>
      <c r="CA8" s="6">
        <v>8440.2728225637584</v>
      </c>
      <c r="CB8" s="6">
        <v>8457.6161986985244</v>
      </c>
      <c r="CC8" s="6">
        <v>8474.1199306776161</v>
      </c>
      <c r="CD8" s="6">
        <v>8486.3929816783384</v>
      </c>
    </row>
    <row r="9" spans="1:83" x14ac:dyDescent="0.25">
      <c r="A9" s="2" t="str">
        <f>"Cohabitants non mariés avec enfant(s)"</f>
        <v>Cohabitants non mariés avec enfant(s)</v>
      </c>
      <c r="B9" s="6">
        <v>1570</v>
      </c>
      <c r="C9" s="6">
        <v>1713</v>
      </c>
      <c r="D9" s="6">
        <v>1850</v>
      </c>
      <c r="E9" s="6">
        <v>1949</v>
      </c>
      <c r="F9" s="6">
        <v>2117</v>
      </c>
      <c r="G9" s="6">
        <v>2181</v>
      </c>
      <c r="H9" s="6">
        <v>2336</v>
      </c>
      <c r="I9" s="6">
        <v>2528</v>
      </c>
      <c r="J9" s="6">
        <v>2766</v>
      </c>
      <c r="K9" s="6">
        <v>2935</v>
      </c>
      <c r="L9" s="6">
        <v>3163</v>
      </c>
      <c r="M9" s="6">
        <v>3364</v>
      </c>
      <c r="N9" s="6">
        <v>3602</v>
      </c>
      <c r="O9" s="6">
        <v>3877</v>
      </c>
      <c r="P9" s="6">
        <v>4158</v>
      </c>
      <c r="Q9" s="6">
        <v>4572</v>
      </c>
      <c r="R9" s="6">
        <v>4892</v>
      </c>
      <c r="S9" s="6">
        <v>5351</v>
      </c>
      <c r="T9" s="6">
        <v>5727</v>
      </c>
      <c r="U9" s="6">
        <v>6244</v>
      </c>
      <c r="V9" s="6">
        <v>6762</v>
      </c>
      <c r="W9" s="6">
        <v>7187</v>
      </c>
      <c r="X9" s="6">
        <v>7525</v>
      </c>
      <c r="Y9" s="6">
        <v>7882</v>
      </c>
      <c r="Z9" s="6">
        <v>8321</v>
      </c>
      <c r="AA9" s="6">
        <v>8647</v>
      </c>
      <c r="AB9" s="6">
        <v>9038</v>
      </c>
      <c r="AC9" s="6">
        <v>8298</v>
      </c>
      <c r="AD9" s="6">
        <v>9290.4262450890164</v>
      </c>
      <c r="AE9" s="6">
        <v>9415.9107870947591</v>
      </c>
      <c r="AF9" s="6">
        <v>9547.5908278879342</v>
      </c>
      <c r="AG9" s="6">
        <v>9665.6370706330745</v>
      </c>
      <c r="AH9" s="6">
        <v>9783.1796475542033</v>
      </c>
      <c r="AI9" s="6">
        <v>9880.8558474080037</v>
      </c>
      <c r="AJ9" s="6">
        <v>9959.2747617643599</v>
      </c>
      <c r="AK9" s="6">
        <v>10047.384672820352</v>
      </c>
      <c r="AL9" s="6">
        <v>10121.321581452445</v>
      </c>
      <c r="AM9" s="6">
        <v>10187.984036144142</v>
      </c>
      <c r="AN9" s="6">
        <v>10248.17593703085</v>
      </c>
      <c r="AO9" s="6">
        <v>10306.053630771588</v>
      </c>
      <c r="AP9" s="6">
        <v>10365.058590391329</v>
      </c>
      <c r="AQ9" s="6">
        <v>10412.878116832459</v>
      </c>
      <c r="AR9" s="6">
        <v>10447.545580658169</v>
      </c>
      <c r="AS9" s="6">
        <v>10498.556699409299</v>
      </c>
      <c r="AT9" s="6">
        <v>10562.483005198646</v>
      </c>
      <c r="AU9" s="6">
        <v>10621.579583763225</v>
      </c>
      <c r="AV9" s="6">
        <v>10663.10799364054</v>
      </c>
      <c r="AW9" s="6">
        <v>10702.65564575083</v>
      </c>
      <c r="AX9" s="6">
        <v>10747.482558939206</v>
      </c>
      <c r="AY9" s="6">
        <v>10807.165934810269</v>
      </c>
      <c r="AZ9" s="6">
        <v>10849.67635681022</v>
      </c>
      <c r="BA9" s="6">
        <v>10881.034120325188</v>
      </c>
      <c r="BB9" s="6">
        <v>10921.266140300231</v>
      </c>
      <c r="BC9" s="6">
        <v>10959.034478945727</v>
      </c>
      <c r="BD9" s="6">
        <v>10999.496475607601</v>
      </c>
      <c r="BE9" s="6">
        <v>11031.479905743972</v>
      </c>
      <c r="BF9" s="6">
        <v>11065.099905090614</v>
      </c>
      <c r="BG9" s="6">
        <v>11107.095728703316</v>
      </c>
      <c r="BH9" s="6">
        <v>11142.7151839086</v>
      </c>
      <c r="BI9" s="6">
        <v>11181.56976975378</v>
      </c>
      <c r="BJ9" s="6">
        <v>11217.137623692895</v>
      </c>
      <c r="BK9" s="6">
        <v>11252.673457689099</v>
      </c>
      <c r="BL9" s="6">
        <v>11303.799283226886</v>
      </c>
      <c r="BM9" s="6">
        <v>11347.599079560707</v>
      </c>
      <c r="BN9" s="6">
        <v>11402.523761880595</v>
      </c>
      <c r="BO9" s="6">
        <v>11455.748092170305</v>
      </c>
      <c r="BP9" s="6">
        <v>11500.607394815124</v>
      </c>
      <c r="BQ9" s="6">
        <v>11555.278205256531</v>
      </c>
      <c r="BR9" s="6">
        <v>11608.664522015093</v>
      </c>
      <c r="BS9" s="6">
        <v>11670.500696931695</v>
      </c>
      <c r="BT9" s="6">
        <v>11718.488535860492</v>
      </c>
      <c r="BU9" s="6">
        <v>11765.338577968261</v>
      </c>
      <c r="BV9" s="6">
        <v>11820.095122625973</v>
      </c>
      <c r="BW9" s="6">
        <v>11866.94459206696</v>
      </c>
      <c r="BX9" s="6">
        <v>11908.284889997747</v>
      </c>
      <c r="BY9" s="6">
        <v>11951.861775606736</v>
      </c>
      <c r="BZ9" s="6">
        <v>11993.065977096865</v>
      </c>
      <c r="CA9" s="6">
        <v>12044.093077222111</v>
      </c>
      <c r="CB9" s="6">
        <v>12088.839497317695</v>
      </c>
      <c r="CC9" s="6">
        <v>12129.26596791781</v>
      </c>
      <c r="CD9" s="6">
        <v>12170.6483853642</v>
      </c>
    </row>
    <row r="10" spans="1:83" x14ac:dyDescent="0.25">
      <c r="A10" s="2" t="str">
        <f>"Familles monoparentales"</f>
        <v>Familles monoparentales</v>
      </c>
      <c r="B10" s="6">
        <v>8131</v>
      </c>
      <c r="C10" s="6">
        <v>8293</v>
      </c>
      <c r="D10" s="6">
        <v>8449</v>
      </c>
      <c r="E10" s="6">
        <v>8518</v>
      </c>
      <c r="F10" s="6">
        <v>8700</v>
      </c>
      <c r="G10" s="6">
        <v>8914</v>
      </c>
      <c r="H10" s="6">
        <v>9193</v>
      </c>
      <c r="I10" s="6">
        <v>9448</v>
      </c>
      <c r="J10" s="6">
        <v>9588</v>
      </c>
      <c r="K10" s="6">
        <v>9910</v>
      </c>
      <c r="L10" s="6">
        <v>10164</v>
      </c>
      <c r="M10" s="6">
        <v>10666</v>
      </c>
      <c r="N10" s="6">
        <v>11041</v>
      </c>
      <c r="O10" s="6">
        <v>11433</v>
      </c>
      <c r="P10" s="6">
        <v>11821</v>
      </c>
      <c r="Q10" s="6">
        <v>12141</v>
      </c>
      <c r="R10" s="6">
        <v>12272</v>
      </c>
      <c r="S10" s="6">
        <v>12355</v>
      </c>
      <c r="T10" s="6">
        <v>12621</v>
      </c>
      <c r="U10" s="6">
        <v>12705</v>
      </c>
      <c r="V10" s="6">
        <v>12831</v>
      </c>
      <c r="W10" s="6">
        <v>12962</v>
      </c>
      <c r="X10" s="6">
        <v>12930</v>
      </c>
      <c r="Y10" s="6">
        <v>12986</v>
      </c>
      <c r="Z10" s="6">
        <v>12920</v>
      </c>
      <c r="AA10" s="6">
        <v>12923</v>
      </c>
      <c r="AB10" s="6">
        <v>12956</v>
      </c>
      <c r="AC10" s="6">
        <v>13911</v>
      </c>
      <c r="AD10" s="6">
        <v>13048.222733392891</v>
      </c>
      <c r="AE10" s="6">
        <v>13079.577798934395</v>
      </c>
      <c r="AF10" s="6">
        <v>13108.206197291433</v>
      </c>
      <c r="AG10" s="6">
        <v>13138.926219061563</v>
      </c>
      <c r="AH10" s="6">
        <v>13166.55583827131</v>
      </c>
      <c r="AI10" s="6">
        <v>13182.453358923278</v>
      </c>
      <c r="AJ10" s="6">
        <v>13192.875371753691</v>
      </c>
      <c r="AK10" s="6">
        <v>13201.57334032174</v>
      </c>
      <c r="AL10" s="6">
        <v>13216.279548595858</v>
      </c>
      <c r="AM10" s="6">
        <v>13233.790525053182</v>
      </c>
      <c r="AN10" s="6">
        <v>13252.71565853561</v>
      </c>
      <c r="AO10" s="6">
        <v>13280.572947983326</v>
      </c>
      <c r="AP10" s="6">
        <v>13316.03460553786</v>
      </c>
      <c r="AQ10" s="6">
        <v>13352.579578206456</v>
      </c>
      <c r="AR10" s="6">
        <v>13394.926653103415</v>
      </c>
      <c r="AS10" s="6">
        <v>13440.631400207651</v>
      </c>
      <c r="AT10" s="6">
        <v>13496.073537449758</v>
      </c>
      <c r="AU10" s="6">
        <v>13553.148862940818</v>
      </c>
      <c r="AV10" s="6">
        <v>13599.195862111312</v>
      </c>
      <c r="AW10" s="6">
        <v>13642.43303053049</v>
      </c>
      <c r="AX10" s="6">
        <v>13688.581514116233</v>
      </c>
      <c r="AY10" s="6">
        <v>13742.347214229216</v>
      </c>
      <c r="AZ10" s="6">
        <v>13789.674398289162</v>
      </c>
      <c r="BA10" s="6">
        <v>13827.184244159849</v>
      </c>
      <c r="BB10" s="6">
        <v>13852.261415736928</v>
      </c>
      <c r="BC10" s="6">
        <v>13877.568065089748</v>
      </c>
      <c r="BD10" s="6">
        <v>13906.486859434626</v>
      </c>
      <c r="BE10" s="6">
        <v>13925.850194145532</v>
      </c>
      <c r="BF10" s="6">
        <v>13932.725092281118</v>
      </c>
      <c r="BG10" s="6">
        <v>13932.05226180532</v>
      </c>
      <c r="BH10" s="6">
        <v>13939.526800886088</v>
      </c>
      <c r="BI10" s="6">
        <v>13943.349449925157</v>
      </c>
      <c r="BJ10" s="6">
        <v>13946.646399858548</v>
      </c>
      <c r="BK10" s="6">
        <v>13941.111497360245</v>
      </c>
      <c r="BL10" s="6">
        <v>13931.41212393292</v>
      </c>
      <c r="BM10" s="6">
        <v>13934.208635995132</v>
      </c>
      <c r="BN10" s="6">
        <v>13936.590401546109</v>
      </c>
      <c r="BO10" s="6">
        <v>13933.163241656806</v>
      </c>
      <c r="BP10" s="6">
        <v>13929.310479791642</v>
      </c>
      <c r="BQ10" s="6">
        <v>13933.838375887117</v>
      </c>
      <c r="BR10" s="6">
        <v>13943.30032481076</v>
      </c>
      <c r="BS10" s="6">
        <v>13953.848018724133</v>
      </c>
      <c r="BT10" s="6">
        <v>13961.062529782088</v>
      </c>
      <c r="BU10" s="6">
        <v>13974.442624125792</v>
      </c>
      <c r="BV10" s="6">
        <v>13999.186849263746</v>
      </c>
      <c r="BW10" s="6">
        <v>14022.204342023584</v>
      </c>
      <c r="BX10" s="6">
        <v>14040.286891147531</v>
      </c>
      <c r="BY10" s="6">
        <v>14058.957858839247</v>
      </c>
      <c r="BZ10" s="6">
        <v>14086.845993641549</v>
      </c>
      <c r="CA10" s="6">
        <v>14133.331188693071</v>
      </c>
      <c r="CB10" s="6">
        <v>14172.076202321352</v>
      </c>
      <c r="CC10" s="6">
        <v>14208.246592384241</v>
      </c>
      <c r="CD10" s="6">
        <v>14244.240922293835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1318</v>
      </c>
      <c r="C11" s="8">
        <v>1292</v>
      </c>
      <c r="D11" s="8">
        <v>1307</v>
      </c>
      <c r="E11" s="8">
        <v>1284</v>
      </c>
      <c r="F11" s="8">
        <v>1298</v>
      </c>
      <c r="G11" s="8">
        <v>1274</v>
      </c>
      <c r="H11" s="8">
        <v>1269</v>
      </c>
      <c r="I11" s="8">
        <v>1253</v>
      </c>
      <c r="J11" s="8">
        <v>1271</v>
      </c>
      <c r="K11" s="8">
        <v>1262</v>
      </c>
      <c r="L11" s="8">
        <v>1308</v>
      </c>
      <c r="M11" s="8">
        <v>1330</v>
      </c>
      <c r="N11" s="8">
        <v>1376</v>
      </c>
      <c r="O11" s="8">
        <v>1396</v>
      </c>
      <c r="P11" s="8">
        <v>1396</v>
      </c>
      <c r="Q11" s="8">
        <v>1402</v>
      </c>
      <c r="R11" s="8">
        <v>1446</v>
      </c>
      <c r="S11" s="8">
        <v>1498</v>
      </c>
      <c r="T11" s="8">
        <v>1436</v>
      </c>
      <c r="U11" s="8">
        <v>1452</v>
      </c>
      <c r="V11" s="8">
        <v>1441</v>
      </c>
      <c r="W11" s="8">
        <v>1479</v>
      </c>
      <c r="X11" s="8">
        <v>1514</v>
      </c>
      <c r="Y11" s="8">
        <v>1594</v>
      </c>
      <c r="Z11" s="8">
        <v>1666</v>
      </c>
      <c r="AA11" s="8">
        <v>1658</v>
      </c>
      <c r="AB11" s="8">
        <v>1611</v>
      </c>
      <c r="AC11" s="8">
        <v>1680</v>
      </c>
      <c r="AD11" s="8">
        <v>1618.3288089151706</v>
      </c>
      <c r="AE11" s="8">
        <v>1627.7856353247291</v>
      </c>
      <c r="AF11" s="8">
        <v>1635.8481725697284</v>
      </c>
      <c r="AG11" s="8">
        <v>1642.3083191212015</v>
      </c>
      <c r="AH11" s="8">
        <v>1647.775811098413</v>
      </c>
      <c r="AI11" s="8">
        <v>1652.7007155687213</v>
      </c>
      <c r="AJ11" s="8">
        <v>1655.1456412198368</v>
      </c>
      <c r="AK11" s="8">
        <v>1657.4063622132926</v>
      </c>
      <c r="AL11" s="8">
        <v>1660.2698817709024</v>
      </c>
      <c r="AM11" s="8">
        <v>1661.9246757332787</v>
      </c>
      <c r="AN11" s="8">
        <v>1664.3087616639041</v>
      </c>
      <c r="AO11" s="8">
        <v>1667.304125130323</v>
      </c>
      <c r="AP11" s="8">
        <v>1670.5727873017147</v>
      </c>
      <c r="AQ11" s="8">
        <v>1675.1238463275913</v>
      </c>
      <c r="AR11" s="8">
        <v>1679.077674327993</v>
      </c>
      <c r="AS11" s="8">
        <v>1684.4463102976067</v>
      </c>
      <c r="AT11" s="8">
        <v>1690.4169273954731</v>
      </c>
      <c r="AU11" s="8">
        <v>1695.3712521115403</v>
      </c>
      <c r="AV11" s="8">
        <v>1701.8348253818797</v>
      </c>
      <c r="AW11" s="8">
        <v>1709.0281711315133</v>
      </c>
      <c r="AX11" s="8">
        <v>1715.827708171571</v>
      </c>
      <c r="AY11" s="8">
        <v>1723.7389012131118</v>
      </c>
      <c r="AZ11" s="8">
        <v>1729.939084111443</v>
      </c>
      <c r="BA11" s="8">
        <v>1736.2215736425442</v>
      </c>
      <c r="BB11" s="8">
        <v>1742.6731413873235</v>
      </c>
      <c r="BC11" s="8">
        <v>1749.6748446122024</v>
      </c>
      <c r="BD11" s="8">
        <v>1757.1463680839588</v>
      </c>
      <c r="BE11" s="8">
        <v>1765.5865931256203</v>
      </c>
      <c r="BF11" s="8">
        <v>1773.2647545428938</v>
      </c>
      <c r="BG11" s="8">
        <v>1780.1512959386409</v>
      </c>
      <c r="BH11" s="8">
        <v>1786.363974638416</v>
      </c>
      <c r="BI11" s="8">
        <v>1791.7843277433587</v>
      </c>
      <c r="BJ11" s="8">
        <v>1796.1920936583253</v>
      </c>
      <c r="BK11" s="8">
        <v>1799.0450080955443</v>
      </c>
      <c r="BL11" s="8">
        <v>1801.3210616244962</v>
      </c>
      <c r="BM11" s="8">
        <v>1803.0046865802649</v>
      </c>
      <c r="BN11" s="8">
        <v>1803.9196775786127</v>
      </c>
      <c r="BO11" s="8">
        <v>1804.5377085990829</v>
      </c>
      <c r="BP11" s="8">
        <v>1805.9106906669203</v>
      </c>
      <c r="BQ11" s="8">
        <v>1805.7612150426569</v>
      </c>
      <c r="BR11" s="8">
        <v>1805.5631568818851</v>
      </c>
      <c r="BS11" s="8">
        <v>1805.7855482010734</v>
      </c>
      <c r="BT11" s="8">
        <v>1804.9698659562644</v>
      </c>
      <c r="BU11" s="8">
        <v>1804.7836468478495</v>
      </c>
      <c r="BV11" s="8">
        <v>1804.3090601084189</v>
      </c>
      <c r="BW11" s="8">
        <v>1806.0750358387868</v>
      </c>
      <c r="BX11" s="8">
        <v>1808.4355433171722</v>
      </c>
      <c r="BY11" s="8">
        <v>1812.3904786568687</v>
      </c>
      <c r="BZ11" s="8">
        <v>1817.2654440264357</v>
      </c>
      <c r="CA11" s="8">
        <v>1822.8685353970245</v>
      </c>
      <c r="CB11" s="8">
        <v>1828.0587369387868</v>
      </c>
      <c r="CC11" s="8">
        <v>1834.0579886925941</v>
      </c>
      <c r="CD11" s="8">
        <v>1839.1475239552781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F87C-21A4-4913-8AC9-1348486F1FF4}">
  <dimension ref="A1:CE12"/>
  <sheetViews>
    <sheetView workbookViewId="0"/>
  </sheetViews>
  <sheetFormatPr defaultRowHeight="15" x14ac:dyDescent="0.25"/>
  <cols>
    <col min="1" max="1" width="50.7109375" customWidth="1"/>
    <col min="2" max="28" width="5" bestFit="1" customWidth="1"/>
    <col min="29" max="82" width="6" bestFit="1" customWidth="1"/>
  </cols>
  <sheetData>
    <row r="1" spans="1:83" x14ac:dyDescent="0.25">
      <c r="A1" s="1" t="s">
        <v>38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5968</v>
      </c>
      <c r="C5" s="6">
        <v>6013</v>
      </c>
      <c r="D5" s="6">
        <v>6048</v>
      </c>
      <c r="E5" s="6">
        <v>6099</v>
      </c>
      <c r="F5" s="6">
        <v>6197</v>
      </c>
      <c r="G5" s="6">
        <v>6253</v>
      </c>
      <c r="H5" s="6">
        <v>6397</v>
      </c>
      <c r="I5" s="6">
        <v>6491</v>
      </c>
      <c r="J5" s="6">
        <v>6746</v>
      </c>
      <c r="K5" s="6">
        <v>6850</v>
      </c>
      <c r="L5" s="6">
        <v>7117</v>
      </c>
      <c r="M5" s="6">
        <v>7352</v>
      </c>
      <c r="N5" s="6">
        <v>7497</v>
      </c>
      <c r="O5" s="6">
        <v>7687</v>
      </c>
      <c r="P5" s="6">
        <v>7814</v>
      </c>
      <c r="Q5" s="6">
        <v>8003</v>
      </c>
      <c r="R5" s="6">
        <v>8245</v>
      </c>
      <c r="S5" s="6">
        <v>8468</v>
      </c>
      <c r="T5" s="6">
        <v>8728</v>
      </c>
      <c r="U5" s="6">
        <v>8993</v>
      </c>
      <c r="V5" s="6">
        <v>8999</v>
      </c>
      <c r="W5" s="6">
        <v>9170</v>
      </c>
      <c r="X5" s="6">
        <v>9320</v>
      </c>
      <c r="Y5" s="6">
        <v>9463</v>
      </c>
      <c r="Z5" s="6">
        <v>9611</v>
      </c>
      <c r="AA5" s="6">
        <v>9736</v>
      </c>
      <c r="AB5" s="6">
        <v>9977</v>
      </c>
      <c r="AC5" s="6">
        <v>10471</v>
      </c>
      <c r="AD5" s="6">
        <v>10477.135012380942</v>
      </c>
      <c r="AE5" s="6">
        <v>10731.005183404472</v>
      </c>
      <c r="AF5" s="6">
        <v>11015.436137484317</v>
      </c>
      <c r="AG5" s="6">
        <v>11283.952076455484</v>
      </c>
      <c r="AH5" s="6">
        <v>11529.200530946382</v>
      </c>
      <c r="AI5" s="6">
        <v>11788.12394275656</v>
      </c>
      <c r="AJ5" s="6">
        <v>12059.755156916453</v>
      </c>
      <c r="AK5" s="6">
        <v>12364.620661215431</v>
      </c>
      <c r="AL5" s="6">
        <v>12682.257995417411</v>
      </c>
      <c r="AM5" s="6">
        <v>12995.592252158134</v>
      </c>
      <c r="AN5" s="6">
        <v>13293.400529202347</v>
      </c>
      <c r="AO5" s="6">
        <v>13541.962184153772</v>
      </c>
      <c r="AP5" s="6">
        <v>13816.373075596679</v>
      </c>
      <c r="AQ5" s="6">
        <v>14128.473645322963</v>
      </c>
      <c r="AR5" s="6">
        <v>14430.922423580823</v>
      </c>
      <c r="AS5" s="6">
        <v>14720.552778020621</v>
      </c>
      <c r="AT5" s="6">
        <v>14929.891892179203</v>
      </c>
      <c r="AU5" s="6">
        <v>15198.474461588143</v>
      </c>
      <c r="AV5" s="6">
        <v>15466.037637229449</v>
      </c>
      <c r="AW5" s="6">
        <v>15759.424475384913</v>
      </c>
      <c r="AX5" s="6">
        <v>15981.014634196588</v>
      </c>
      <c r="AY5" s="6">
        <v>16193.707563376964</v>
      </c>
      <c r="AZ5" s="6">
        <v>16422.288141360696</v>
      </c>
      <c r="BA5" s="6">
        <v>16598.487207947754</v>
      </c>
      <c r="BB5" s="6">
        <v>16802.199065401623</v>
      </c>
      <c r="BC5" s="6">
        <v>16966.554909549151</v>
      </c>
      <c r="BD5" s="6">
        <v>17128.151917899155</v>
      </c>
      <c r="BE5" s="6">
        <v>17348.394130735196</v>
      </c>
      <c r="BF5" s="6">
        <v>17508.288312812478</v>
      </c>
      <c r="BG5" s="6">
        <v>17679.289734524402</v>
      </c>
      <c r="BH5" s="6">
        <v>17859.489313703463</v>
      </c>
      <c r="BI5" s="6">
        <v>17998.618594006784</v>
      </c>
      <c r="BJ5" s="6">
        <v>18168.25082291865</v>
      </c>
      <c r="BK5" s="6">
        <v>18312.713284442048</v>
      </c>
      <c r="BL5" s="6">
        <v>18458.132531235584</v>
      </c>
      <c r="BM5" s="6">
        <v>18639.641475023025</v>
      </c>
      <c r="BN5" s="6">
        <v>18822.377945440952</v>
      </c>
      <c r="BO5" s="6">
        <v>18977.887913358685</v>
      </c>
      <c r="BP5" s="6">
        <v>19158.205542250747</v>
      </c>
      <c r="BQ5" s="6">
        <v>19301.102247935007</v>
      </c>
      <c r="BR5" s="6">
        <v>19446.836115497794</v>
      </c>
      <c r="BS5" s="6">
        <v>19652.046606643704</v>
      </c>
      <c r="BT5" s="6">
        <v>19793.326945977398</v>
      </c>
      <c r="BU5" s="6">
        <v>19946.783917442823</v>
      </c>
      <c r="BV5" s="6">
        <v>20078.133905771698</v>
      </c>
      <c r="BW5" s="6">
        <v>20215.642019765161</v>
      </c>
      <c r="BX5" s="6">
        <v>20451.34639727692</v>
      </c>
      <c r="BY5" s="6">
        <v>20655.992554541328</v>
      </c>
      <c r="BZ5" s="6">
        <v>20880.612470374788</v>
      </c>
      <c r="CA5" s="6">
        <v>21087.864130683578</v>
      </c>
      <c r="CB5" s="6">
        <v>21304.080796738734</v>
      </c>
      <c r="CC5" s="6">
        <v>21544.571149960982</v>
      </c>
      <c r="CD5" s="6">
        <v>21772.207456554625</v>
      </c>
    </row>
    <row r="6" spans="1:83" x14ac:dyDescent="0.25">
      <c r="A6" s="2" t="str">
        <f>"Mariés sans enfant"</f>
        <v>Mariés sans enfant</v>
      </c>
      <c r="B6" s="6">
        <v>5543</v>
      </c>
      <c r="C6" s="6">
        <v>5601</v>
      </c>
      <c r="D6" s="6">
        <v>5599</v>
      </c>
      <c r="E6" s="6">
        <v>5651</v>
      </c>
      <c r="F6" s="6">
        <v>5675</v>
      </c>
      <c r="G6" s="6">
        <v>5685</v>
      </c>
      <c r="H6" s="6">
        <v>5708</v>
      </c>
      <c r="I6" s="6">
        <v>5756</v>
      </c>
      <c r="J6" s="6">
        <v>5754</v>
      </c>
      <c r="K6" s="6">
        <v>5843</v>
      </c>
      <c r="L6" s="6">
        <v>5896</v>
      </c>
      <c r="M6" s="6">
        <v>5868</v>
      </c>
      <c r="N6" s="6">
        <v>5933</v>
      </c>
      <c r="O6" s="6">
        <v>5962</v>
      </c>
      <c r="P6" s="6">
        <v>5976</v>
      </c>
      <c r="Q6" s="6">
        <v>6039</v>
      </c>
      <c r="R6" s="6">
        <v>6055</v>
      </c>
      <c r="S6" s="6">
        <v>6093</v>
      </c>
      <c r="T6" s="6">
        <v>6086</v>
      </c>
      <c r="U6" s="6">
        <v>6111</v>
      </c>
      <c r="V6" s="6">
        <v>6175</v>
      </c>
      <c r="W6" s="6">
        <v>6158</v>
      </c>
      <c r="X6" s="6">
        <v>6152</v>
      </c>
      <c r="Y6" s="6">
        <v>6105</v>
      </c>
      <c r="Z6" s="6">
        <v>6074</v>
      </c>
      <c r="AA6" s="6">
        <v>6171</v>
      </c>
      <c r="AB6" s="6">
        <v>6107</v>
      </c>
      <c r="AC6" s="6">
        <v>6148</v>
      </c>
      <c r="AD6" s="6">
        <v>6278.8115489515058</v>
      </c>
      <c r="AE6" s="6">
        <v>6360.954237665278</v>
      </c>
      <c r="AF6" s="6">
        <v>6437.9518379853562</v>
      </c>
      <c r="AG6" s="6">
        <v>6516.5984404519677</v>
      </c>
      <c r="AH6" s="6">
        <v>6601.1508497772302</v>
      </c>
      <c r="AI6" s="6">
        <v>6681.0795000463686</v>
      </c>
      <c r="AJ6" s="6">
        <v>6769.742189904111</v>
      </c>
      <c r="AK6" s="6">
        <v>6845.5263194734425</v>
      </c>
      <c r="AL6" s="6">
        <v>6908.8465667765722</v>
      </c>
      <c r="AM6" s="6">
        <v>6964.6856789103949</v>
      </c>
      <c r="AN6" s="6">
        <v>7021.2716674036183</v>
      </c>
      <c r="AO6" s="6">
        <v>7091.5519614234217</v>
      </c>
      <c r="AP6" s="6">
        <v>7149.9223521624936</v>
      </c>
      <c r="AQ6" s="6">
        <v>7196.3951584989263</v>
      </c>
      <c r="AR6" s="6">
        <v>7226.6044891596212</v>
      </c>
      <c r="AS6" s="6">
        <v>7260.5543443016722</v>
      </c>
      <c r="AT6" s="6">
        <v>7311.0568261979952</v>
      </c>
      <c r="AU6" s="6">
        <v>7349.1676808172651</v>
      </c>
      <c r="AV6" s="6">
        <v>7382.5769913216063</v>
      </c>
      <c r="AW6" s="6">
        <v>7391.7526852699757</v>
      </c>
      <c r="AX6" s="6">
        <v>7413.2124186290039</v>
      </c>
      <c r="AY6" s="6">
        <v>7437.3084912796676</v>
      </c>
      <c r="AZ6" s="6">
        <v>7474.2694440897722</v>
      </c>
      <c r="BA6" s="6">
        <v>7510.7079722732033</v>
      </c>
      <c r="BB6" s="6">
        <v>7523.2271928386217</v>
      </c>
      <c r="BC6" s="6">
        <v>7523.3396216451201</v>
      </c>
      <c r="BD6" s="6">
        <v>7530.6090166114082</v>
      </c>
      <c r="BE6" s="6">
        <v>7541.7654666583076</v>
      </c>
      <c r="BF6" s="6">
        <v>7561.2973613159447</v>
      </c>
      <c r="BG6" s="6">
        <v>7565.6280472738872</v>
      </c>
      <c r="BH6" s="6">
        <v>7571.4716765896083</v>
      </c>
      <c r="BI6" s="6">
        <v>7577.9176284926407</v>
      </c>
      <c r="BJ6" s="6">
        <v>7605.1915910961798</v>
      </c>
      <c r="BK6" s="6">
        <v>7639.1350870580782</v>
      </c>
      <c r="BL6" s="6">
        <v>7665.2056955552544</v>
      </c>
      <c r="BM6" s="6">
        <v>7693.8455020536949</v>
      </c>
      <c r="BN6" s="6">
        <v>7709.4301919435466</v>
      </c>
      <c r="BO6" s="6">
        <v>7756.6187713305226</v>
      </c>
      <c r="BP6" s="6">
        <v>7808.3066641741843</v>
      </c>
      <c r="BQ6" s="6">
        <v>7860.8162168000508</v>
      </c>
      <c r="BR6" s="6">
        <v>7924.5721201679635</v>
      </c>
      <c r="BS6" s="6">
        <v>7957.2543453927501</v>
      </c>
      <c r="BT6" s="6">
        <v>8012.6688215003178</v>
      </c>
      <c r="BU6" s="6">
        <v>8073.6994845194395</v>
      </c>
      <c r="BV6" s="6">
        <v>8122.4952500520321</v>
      </c>
      <c r="BW6" s="6">
        <v>8197.3087119654338</v>
      </c>
      <c r="BX6" s="6">
        <v>8222.4434416168478</v>
      </c>
      <c r="BY6" s="6">
        <v>8283.006376561676</v>
      </c>
      <c r="BZ6" s="6">
        <v>8337.907562927694</v>
      </c>
      <c r="CA6" s="6">
        <v>8389.0848798220686</v>
      </c>
      <c r="CB6" s="6">
        <v>8445.472444066485</v>
      </c>
      <c r="CC6" s="6">
        <v>8488.513719278646</v>
      </c>
      <c r="CD6" s="6">
        <v>8537.6606972731697</v>
      </c>
    </row>
    <row r="7" spans="1:83" x14ac:dyDescent="0.25">
      <c r="A7" s="2" t="str">
        <f>"Mariés avec enfant(s)"</f>
        <v>Mariés avec enfant(s)</v>
      </c>
      <c r="B7" s="6">
        <v>9202</v>
      </c>
      <c r="C7" s="6">
        <v>9235</v>
      </c>
      <c r="D7" s="6">
        <v>9282</v>
      </c>
      <c r="E7" s="6">
        <v>9211</v>
      </c>
      <c r="F7" s="6">
        <v>9201</v>
      </c>
      <c r="G7" s="6">
        <v>9207</v>
      </c>
      <c r="H7" s="6">
        <v>9123</v>
      </c>
      <c r="I7" s="6">
        <v>9070</v>
      </c>
      <c r="J7" s="6">
        <v>9032</v>
      </c>
      <c r="K7" s="6">
        <v>8941</v>
      </c>
      <c r="L7" s="6">
        <v>8810</v>
      </c>
      <c r="M7" s="6">
        <v>8728</v>
      </c>
      <c r="N7" s="6">
        <v>8531</v>
      </c>
      <c r="O7" s="6">
        <v>8396</v>
      </c>
      <c r="P7" s="6">
        <v>8324</v>
      </c>
      <c r="Q7" s="6">
        <v>8216</v>
      </c>
      <c r="R7" s="6">
        <v>8178</v>
      </c>
      <c r="S7" s="6">
        <v>8039</v>
      </c>
      <c r="T7" s="6">
        <v>7941</v>
      </c>
      <c r="U7" s="6">
        <v>7786</v>
      </c>
      <c r="V7" s="6">
        <v>7730</v>
      </c>
      <c r="W7" s="6">
        <v>7638</v>
      </c>
      <c r="X7" s="6">
        <v>7582</v>
      </c>
      <c r="Y7" s="6">
        <v>7498</v>
      </c>
      <c r="Z7" s="6">
        <v>7353</v>
      </c>
      <c r="AA7" s="6">
        <v>7188</v>
      </c>
      <c r="AB7" s="6">
        <v>7130</v>
      </c>
      <c r="AC7" s="6">
        <v>7022</v>
      </c>
      <c r="AD7" s="6">
        <v>7015.7704795995542</v>
      </c>
      <c r="AE7" s="6">
        <v>6941.827014295628</v>
      </c>
      <c r="AF7" s="6">
        <v>6888.2901897284419</v>
      </c>
      <c r="AG7" s="6">
        <v>6837.3489314649341</v>
      </c>
      <c r="AH7" s="6">
        <v>6777.6862209035835</v>
      </c>
      <c r="AI7" s="6">
        <v>6721.2528979074414</v>
      </c>
      <c r="AJ7" s="6">
        <v>6648.7611358274162</v>
      </c>
      <c r="AK7" s="6">
        <v>6592.6815560850673</v>
      </c>
      <c r="AL7" s="6">
        <v>6538.1703006605067</v>
      </c>
      <c r="AM7" s="6">
        <v>6474.0314152043456</v>
      </c>
      <c r="AN7" s="6">
        <v>6420.9821015547495</v>
      </c>
      <c r="AO7" s="6">
        <v>6362.082066494555</v>
      </c>
      <c r="AP7" s="6">
        <v>6317.7463372543189</v>
      </c>
      <c r="AQ7" s="6">
        <v>6261.9843563872182</v>
      </c>
      <c r="AR7" s="6">
        <v>6207.917100423153</v>
      </c>
      <c r="AS7" s="6">
        <v>6166.3537469772873</v>
      </c>
      <c r="AT7" s="6">
        <v>6128.3076127394888</v>
      </c>
      <c r="AU7" s="6">
        <v>6092.163582510424</v>
      </c>
      <c r="AV7" s="6">
        <v>6054.8299415733454</v>
      </c>
      <c r="AW7" s="6">
        <v>6014.3176405891008</v>
      </c>
      <c r="AX7" s="6">
        <v>5985.1693570775305</v>
      </c>
      <c r="AY7" s="6">
        <v>5955.7886637448373</v>
      </c>
      <c r="AZ7" s="6">
        <v>5906.3267135102587</v>
      </c>
      <c r="BA7" s="6">
        <v>5879.756540565344</v>
      </c>
      <c r="BB7" s="6">
        <v>5844.8869803030093</v>
      </c>
      <c r="BC7" s="6">
        <v>5829.7894324116351</v>
      </c>
      <c r="BD7" s="6">
        <v>5805.0623616341381</v>
      </c>
      <c r="BE7" s="6">
        <v>5758.0923217419022</v>
      </c>
      <c r="BF7" s="6">
        <v>5729.5400120674258</v>
      </c>
      <c r="BG7" s="6">
        <v>5687.9385220495433</v>
      </c>
      <c r="BH7" s="6">
        <v>5643.8076357708815</v>
      </c>
      <c r="BI7" s="6">
        <v>5612.7748604759354</v>
      </c>
      <c r="BJ7" s="6">
        <v>5566.2642579785352</v>
      </c>
      <c r="BK7" s="6">
        <v>5526.3980426593416</v>
      </c>
      <c r="BL7" s="6">
        <v>5478.9902098140356</v>
      </c>
      <c r="BM7" s="6">
        <v>5434.56474109191</v>
      </c>
      <c r="BN7" s="6">
        <v>5404.4704389672552</v>
      </c>
      <c r="BO7" s="6">
        <v>5368.2530056388432</v>
      </c>
      <c r="BP7" s="6">
        <v>5331.2558128783157</v>
      </c>
      <c r="BQ7" s="6">
        <v>5310.3700382106654</v>
      </c>
      <c r="BR7" s="6">
        <v>5289.5146397239751</v>
      </c>
      <c r="BS7" s="6">
        <v>5270.4277289152487</v>
      </c>
      <c r="BT7" s="6">
        <v>5247.0679088288525</v>
      </c>
      <c r="BU7" s="6">
        <v>5232.8563229630108</v>
      </c>
      <c r="BV7" s="6">
        <v>5221.7076759187794</v>
      </c>
      <c r="BW7" s="6">
        <v>5200.665740137807</v>
      </c>
      <c r="BX7" s="6">
        <v>5182.2735841287176</v>
      </c>
      <c r="BY7" s="6">
        <v>5161.4524084261957</v>
      </c>
      <c r="BZ7" s="6">
        <v>5142.5271300379245</v>
      </c>
      <c r="CA7" s="6">
        <v>5128.0830430796595</v>
      </c>
      <c r="CB7" s="6">
        <v>5107.3342938009691</v>
      </c>
      <c r="CC7" s="6">
        <v>5083.8520092995714</v>
      </c>
      <c r="CD7" s="6">
        <v>5066.2507168078864</v>
      </c>
    </row>
    <row r="8" spans="1:83" x14ac:dyDescent="0.25">
      <c r="A8" s="2" t="str">
        <f>"Cohabitants non mariés sans enfant"</f>
        <v>Cohabitants non mariés sans enfant</v>
      </c>
      <c r="B8" s="6">
        <v>487</v>
      </c>
      <c r="C8" s="6">
        <v>519</v>
      </c>
      <c r="D8" s="6">
        <v>558</v>
      </c>
      <c r="E8" s="6">
        <v>656</v>
      </c>
      <c r="F8" s="6">
        <v>682</v>
      </c>
      <c r="G8" s="6">
        <v>716</v>
      </c>
      <c r="H8" s="6">
        <v>770</v>
      </c>
      <c r="I8" s="6">
        <v>850</v>
      </c>
      <c r="J8" s="6">
        <v>966</v>
      </c>
      <c r="K8" s="6">
        <v>1046</v>
      </c>
      <c r="L8" s="6">
        <v>1081</v>
      </c>
      <c r="M8" s="6">
        <v>1141</v>
      </c>
      <c r="N8" s="6">
        <v>1243</v>
      </c>
      <c r="O8" s="6">
        <v>1345</v>
      </c>
      <c r="P8" s="6">
        <v>1385</v>
      </c>
      <c r="Q8" s="6">
        <v>1449</v>
      </c>
      <c r="R8" s="6">
        <v>1449</v>
      </c>
      <c r="S8" s="6">
        <v>1552</v>
      </c>
      <c r="T8" s="6">
        <v>1632</v>
      </c>
      <c r="U8" s="6">
        <v>1696</v>
      </c>
      <c r="V8" s="6">
        <v>1844</v>
      </c>
      <c r="W8" s="6">
        <v>1932</v>
      </c>
      <c r="X8" s="6">
        <v>1978</v>
      </c>
      <c r="Y8" s="6">
        <v>2009</v>
      </c>
      <c r="Z8" s="6">
        <v>2128</v>
      </c>
      <c r="AA8" s="6">
        <v>2254</v>
      </c>
      <c r="AB8" s="6">
        <v>2275</v>
      </c>
      <c r="AC8" s="6">
        <v>2316</v>
      </c>
      <c r="AD8" s="6">
        <v>2364.1811541250463</v>
      </c>
      <c r="AE8" s="6">
        <v>2409.3806329273916</v>
      </c>
      <c r="AF8" s="6">
        <v>2451.5764539024276</v>
      </c>
      <c r="AG8" s="6">
        <v>2492.4819720632236</v>
      </c>
      <c r="AH8" s="6">
        <v>2527.9959411953332</v>
      </c>
      <c r="AI8" s="6">
        <v>2570.0356721793205</v>
      </c>
      <c r="AJ8" s="6">
        <v>2604.4074049153123</v>
      </c>
      <c r="AK8" s="6">
        <v>2647.3851069218008</v>
      </c>
      <c r="AL8" s="6">
        <v>2686.5457652969312</v>
      </c>
      <c r="AM8" s="6">
        <v>2725.9412411066942</v>
      </c>
      <c r="AN8" s="6">
        <v>2762.6186499405367</v>
      </c>
      <c r="AO8" s="6">
        <v>2799.21458873752</v>
      </c>
      <c r="AP8" s="6">
        <v>2838.2306367997207</v>
      </c>
      <c r="AQ8" s="6">
        <v>2878.2558667474927</v>
      </c>
      <c r="AR8" s="6">
        <v>2919.7465595612584</v>
      </c>
      <c r="AS8" s="6">
        <v>2949.0984297230466</v>
      </c>
      <c r="AT8" s="6">
        <v>2985.5887393545618</v>
      </c>
      <c r="AU8" s="6">
        <v>3011.2844319007454</v>
      </c>
      <c r="AV8" s="6">
        <v>3034.86362698839</v>
      </c>
      <c r="AW8" s="6">
        <v>3053.4453488374311</v>
      </c>
      <c r="AX8" s="6">
        <v>3068.3895577941353</v>
      </c>
      <c r="AY8" s="6">
        <v>3080.6075076912616</v>
      </c>
      <c r="AZ8" s="6">
        <v>3097.9330951194456</v>
      </c>
      <c r="BA8" s="6">
        <v>3112.2500064459377</v>
      </c>
      <c r="BB8" s="6">
        <v>3119.550598154648</v>
      </c>
      <c r="BC8" s="6">
        <v>3137.3971713870869</v>
      </c>
      <c r="BD8" s="6">
        <v>3158.0826859585395</v>
      </c>
      <c r="BE8" s="6">
        <v>3180.4388908631176</v>
      </c>
      <c r="BF8" s="6">
        <v>3207.5171807553488</v>
      </c>
      <c r="BG8" s="6">
        <v>3240.2241031555109</v>
      </c>
      <c r="BH8" s="6">
        <v>3276.2902669155173</v>
      </c>
      <c r="BI8" s="6">
        <v>3314.2051600084469</v>
      </c>
      <c r="BJ8" s="6">
        <v>3350.5386033668524</v>
      </c>
      <c r="BK8" s="6">
        <v>3389.5741252023704</v>
      </c>
      <c r="BL8" s="6">
        <v>3432.7319513348093</v>
      </c>
      <c r="BM8" s="6">
        <v>3479.487675654123</v>
      </c>
      <c r="BN8" s="6">
        <v>3522.6820405452117</v>
      </c>
      <c r="BO8" s="6">
        <v>3566.7317229900891</v>
      </c>
      <c r="BP8" s="6">
        <v>3609.1576263470133</v>
      </c>
      <c r="BQ8" s="6">
        <v>3649.7699795162512</v>
      </c>
      <c r="BR8" s="6">
        <v>3688.8994212375692</v>
      </c>
      <c r="BS8" s="6">
        <v>3723.659142147832</v>
      </c>
      <c r="BT8" s="6">
        <v>3757.0259290539243</v>
      </c>
      <c r="BU8" s="6">
        <v>3790.3507493209981</v>
      </c>
      <c r="BV8" s="6">
        <v>3823.8416659555519</v>
      </c>
      <c r="BW8" s="6">
        <v>3854.5167337080793</v>
      </c>
      <c r="BX8" s="6">
        <v>3885.4650992263155</v>
      </c>
      <c r="BY8" s="6">
        <v>3912.9408227504618</v>
      </c>
      <c r="BZ8" s="6">
        <v>3938.2104261140262</v>
      </c>
      <c r="CA8" s="6">
        <v>3965.2973220421927</v>
      </c>
      <c r="CB8" s="6">
        <v>3990.3881036649441</v>
      </c>
      <c r="CC8" s="6">
        <v>4015.9784642911459</v>
      </c>
      <c r="CD8" s="6">
        <v>4040.0202352264005</v>
      </c>
    </row>
    <row r="9" spans="1:83" x14ac:dyDescent="0.25">
      <c r="A9" s="2" t="str">
        <f>"Cohabitants non mariés avec enfant(s)"</f>
        <v>Cohabitants non mariés avec enfant(s)</v>
      </c>
      <c r="B9" s="6">
        <v>491</v>
      </c>
      <c r="C9" s="6">
        <v>523</v>
      </c>
      <c r="D9" s="6">
        <v>560</v>
      </c>
      <c r="E9" s="6">
        <v>595</v>
      </c>
      <c r="F9" s="6">
        <v>665</v>
      </c>
      <c r="G9" s="6">
        <v>752</v>
      </c>
      <c r="H9" s="6">
        <v>822</v>
      </c>
      <c r="I9" s="6">
        <v>911</v>
      </c>
      <c r="J9" s="6">
        <v>988</v>
      </c>
      <c r="K9" s="6">
        <v>1106</v>
      </c>
      <c r="L9" s="6">
        <v>1210</v>
      </c>
      <c r="M9" s="6">
        <v>1295</v>
      </c>
      <c r="N9" s="6">
        <v>1410</v>
      </c>
      <c r="O9" s="6">
        <v>1555</v>
      </c>
      <c r="P9" s="6">
        <v>1676</v>
      </c>
      <c r="Q9" s="6">
        <v>1821</v>
      </c>
      <c r="R9" s="6">
        <v>1988</v>
      </c>
      <c r="S9" s="6">
        <v>2145</v>
      </c>
      <c r="T9" s="6">
        <v>2320</v>
      </c>
      <c r="U9" s="6">
        <v>2488</v>
      </c>
      <c r="V9" s="6">
        <v>2631</v>
      </c>
      <c r="W9" s="6">
        <v>2793</v>
      </c>
      <c r="X9" s="6">
        <v>2971</v>
      </c>
      <c r="Y9" s="6">
        <v>3132</v>
      </c>
      <c r="Z9" s="6">
        <v>3270</v>
      </c>
      <c r="AA9" s="6">
        <v>3390</v>
      </c>
      <c r="AB9" s="6">
        <v>3565</v>
      </c>
      <c r="AC9" s="6">
        <v>3549</v>
      </c>
      <c r="AD9" s="6">
        <v>3680.5491475770282</v>
      </c>
      <c r="AE9" s="6">
        <v>3733.9339513914392</v>
      </c>
      <c r="AF9" s="6">
        <v>3792.9563313887852</v>
      </c>
      <c r="AG9" s="6">
        <v>3853.2703873207979</v>
      </c>
      <c r="AH9" s="6">
        <v>3907.7888637358237</v>
      </c>
      <c r="AI9" s="6">
        <v>3969.8514692434114</v>
      </c>
      <c r="AJ9" s="6">
        <v>4025.732080298048</v>
      </c>
      <c r="AK9" s="6">
        <v>4080.1940794075263</v>
      </c>
      <c r="AL9" s="6">
        <v>4136.7082962795703</v>
      </c>
      <c r="AM9" s="6">
        <v>4183.8086500709978</v>
      </c>
      <c r="AN9" s="6">
        <v>4245.617076796887</v>
      </c>
      <c r="AO9" s="6">
        <v>4311.4137843553644</v>
      </c>
      <c r="AP9" s="6">
        <v>4372.757026113115</v>
      </c>
      <c r="AQ9" s="6">
        <v>4438.097590034653</v>
      </c>
      <c r="AR9" s="6">
        <v>4496.8894998686446</v>
      </c>
      <c r="AS9" s="6">
        <v>4562.4369818756159</v>
      </c>
      <c r="AT9" s="6">
        <v>4634.6930028609222</v>
      </c>
      <c r="AU9" s="6">
        <v>4687.3089971212539</v>
      </c>
      <c r="AV9" s="6">
        <v>4750.4751352571693</v>
      </c>
      <c r="AW9" s="6">
        <v>4807.6410656597782</v>
      </c>
      <c r="AX9" s="6">
        <v>4876.5450607852235</v>
      </c>
      <c r="AY9" s="6">
        <v>4946.4477755732078</v>
      </c>
      <c r="AZ9" s="6">
        <v>4995.6787957663655</v>
      </c>
      <c r="BA9" s="6">
        <v>5054.3438740004276</v>
      </c>
      <c r="BB9" s="6">
        <v>5109.7858292605533</v>
      </c>
      <c r="BC9" s="6">
        <v>5164.9165743241338</v>
      </c>
      <c r="BD9" s="6">
        <v>5224.426175468463</v>
      </c>
      <c r="BE9" s="6">
        <v>5264.9001075071847</v>
      </c>
      <c r="BF9" s="6">
        <v>5314.8609484592635</v>
      </c>
      <c r="BG9" s="6">
        <v>5365.0279357449999</v>
      </c>
      <c r="BH9" s="6">
        <v>5412.8359310482492</v>
      </c>
      <c r="BI9" s="6">
        <v>5463.8694625784174</v>
      </c>
      <c r="BJ9" s="6">
        <v>5510.6802766007531</v>
      </c>
      <c r="BK9" s="6">
        <v>5554.5825617909868</v>
      </c>
      <c r="BL9" s="6">
        <v>5611.829770764436</v>
      </c>
      <c r="BM9" s="6">
        <v>5656.8101505047453</v>
      </c>
      <c r="BN9" s="6">
        <v>5709.6811168426557</v>
      </c>
      <c r="BO9" s="6">
        <v>5765.5933084382741</v>
      </c>
      <c r="BP9" s="6">
        <v>5818.3151446541751</v>
      </c>
      <c r="BQ9" s="6">
        <v>5879.9178755915618</v>
      </c>
      <c r="BR9" s="6">
        <v>5936.7512933691505</v>
      </c>
      <c r="BS9" s="6">
        <v>5998.7874648528514</v>
      </c>
      <c r="BT9" s="6">
        <v>6080.8263251068674</v>
      </c>
      <c r="BU9" s="6">
        <v>6151.3064272170177</v>
      </c>
      <c r="BV9" s="6">
        <v>6239.9973958250812</v>
      </c>
      <c r="BW9" s="6">
        <v>6317.2785029321931</v>
      </c>
      <c r="BX9" s="6">
        <v>6389.4126376455843</v>
      </c>
      <c r="BY9" s="6">
        <v>6453.4879220952444</v>
      </c>
      <c r="BZ9" s="6">
        <v>6522.0476392284472</v>
      </c>
      <c r="CA9" s="6">
        <v>6592.6378609539697</v>
      </c>
      <c r="CB9" s="6">
        <v>6664.8554020434512</v>
      </c>
      <c r="CC9" s="6">
        <v>6735.1701269304467</v>
      </c>
      <c r="CD9" s="6">
        <v>6799.9169241351665</v>
      </c>
    </row>
    <row r="10" spans="1:83" x14ac:dyDescent="0.25">
      <c r="A10" s="2" t="str">
        <f>"Familles monoparentales"</f>
        <v>Familles monoparentales</v>
      </c>
      <c r="B10" s="6">
        <v>2249</v>
      </c>
      <c r="C10" s="6">
        <v>2259</v>
      </c>
      <c r="D10" s="6">
        <v>2307</v>
      </c>
      <c r="E10" s="6">
        <v>2397</v>
      </c>
      <c r="F10" s="6">
        <v>2409</v>
      </c>
      <c r="G10" s="6">
        <v>2419</v>
      </c>
      <c r="H10" s="6">
        <v>2540</v>
      </c>
      <c r="I10" s="6">
        <v>2595</v>
      </c>
      <c r="J10" s="6">
        <v>2693</v>
      </c>
      <c r="K10" s="6">
        <v>2686</v>
      </c>
      <c r="L10" s="6">
        <v>2773</v>
      </c>
      <c r="M10" s="6">
        <v>2855</v>
      </c>
      <c r="N10" s="6">
        <v>2953</v>
      </c>
      <c r="O10" s="6">
        <v>3054</v>
      </c>
      <c r="P10" s="6">
        <v>3177</v>
      </c>
      <c r="Q10" s="6">
        <v>3279</v>
      </c>
      <c r="R10" s="6">
        <v>3286</v>
      </c>
      <c r="S10" s="6">
        <v>3348</v>
      </c>
      <c r="T10" s="6">
        <v>3412</v>
      </c>
      <c r="U10" s="6">
        <v>3448</v>
      </c>
      <c r="V10" s="6">
        <v>3530</v>
      </c>
      <c r="W10" s="6">
        <v>3556</v>
      </c>
      <c r="X10" s="6">
        <v>3547</v>
      </c>
      <c r="Y10" s="6">
        <v>3596</v>
      </c>
      <c r="Z10" s="6">
        <v>3647</v>
      </c>
      <c r="AA10" s="6">
        <v>3674</v>
      </c>
      <c r="AB10" s="6">
        <v>3734</v>
      </c>
      <c r="AC10" s="6">
        <v>3908</v>
      </c>
      <c r="AD10" s="6">
        <v>3799.5812023099734</v>
      </c>
      <c r="AE10" s="6">
        <v>3824.7765915638392</v>
      </c>
      <c r="AF10" s="6">
        <v>3854.6255654437823</v>
      </c>
      <c r="AG10" s="6">
        <v>3887.1892040974512</v>
      </c>
      <c r="AH10" s="6">
        <v>3914.076499972582</v>
      </c>
      <c r="AI10" s="6">
        <v>3939.2691713724989</v>
      </c>
      <c r="AJ10" s="6">
        <v>3963.6029065794819</v>
      </c>
      <c r="AK10" s="6">
        <v>3997.9799264426042</v>
      </c>
      <c r="AL10" s="6">
        <v>4030.0412053452524</v>
      </c>
      <c r="AM10" s="6">
        <v>4063.1581094440735</v>
      </c>
      <c r="AN10" s="6">
        <v>4098.7856744656665</v>
      </c>
      <c r="AO10" s="6">
        <v>4125.7497554128195</v>
      </c>
      <c r="AP10" s="6">
        <v>4168.8673668293604</v>
      </c>
      <c r="AQ10" s="6">
        <v>4211.7176857833583</v>
      </c>
      <c r="AR10" s="6">
        <v>4256.7772788621123</v>
      </c>
      <c r="AS10" s="6">
        <v>4305.3791341691431</v>
      </c>
      <c r="AT10" s="6">
        <v>4340.0107471381261</v>
      </c>
      <c r="AU10" s="6">
        <v>4385.7548477563805</v>
      </c>
      <c r="AV10" s="6">
        <v>4431.0379743548729</v>
      </c>
      <c r="AW10" s="6">
        <v>4474.9673020290302</v>
      </c>
      <c r="AX10" s="6">
        <v>4523.2882639828686</v>
      </c>
      <c r="AY10" s="6">
        <v>4558.5200135644081</v>
      </c>
      <c r="AZ10" s="6">
        <v>4597.4285144707292</v>
      </c>
      <c r="BA10" s="6">
        <v>4633.7352199897123</v>
      </c>
      <c r="BB10" s="6">
        <v>4669.0130859483224</v>
      </c>
      <c r="BC10" s="6">
        <v>4713.5148756991584</v>
      </c>
      <c r="BD10" s="6">
        <v>4748.0266181039533</v>
      </c>
      <c r="BE10" s="6">
        <v>4786.7696601620537</v>
      </c>
      <c r="BF10" s="6">
        <v>4826.2855046993645</v>
      </c>
      <c r="BG10" s="6">
        <v>4867.2594911122233</v>
      </c>
      <c r="BH10" s="6">
        <v>4904.222306786527</v>
      </c>
      <c r="BI10" s="6">
        <v>4948.815679957459</v>
      </c>
      <c r="BJ10" s="6">
        <v>4982.3824902289271</v>
      </c>
      <c r="BK10" s="6">
        <v>5018.8375744650657</v>
      </c>
      <c r="BL10" s="6">
        <v>5054.0702805731235</v>
      </c>
      <c r="BM10" s="6">
        <v>5083.3512546540442</v>
      </c>
      <c r="BN10" s="6">
        <v>5119.2848696722131</v>
      </c>
      <c r="BO10" s="6">
        <v>5146.1573078405772</v>
      </c>
      <c r="BP10" s="6">
        <v>5171.2485981117825</v>
      </c>
      <c r="BQ10" s="6">
        <v>5196.6139833052239</v>
      </c>
      <c r="BR10" s="6">
        <v>5218.4170950133921</v>
      </c>
      <c r="BS10" s="6">
        <v>5248.3674184479723</v>
      </c>
      <c r="BT10" s="6">
        <v>5269.4688822873277</v>
      </c>
      <c r="BU10" s="6">
        <v>5289.664080210805</v>
      </c>
      <c r="BV10" s="6">
        <v>5312.0194521268677</v>
      </c>
      <c r="BW10" s="6">
        <v>5334.4990911957866</v>
      </c>
      <c r="BX10" s="6">
        <v>5368.3189066526165</v>
      </c>
      <c r="BY10" s="6">
        <v>5395.236948643178</v>
      </c>
      <c r="BZ10" s="6">
        <v>5426.4366969960902</v>
      </c>
      <c r="CA10" s="6">
        <v>5463.1907506283278</v>
      </c>
      <c r="CB10" s="6">
        <v>5499.4511761725298</v>
      </c>
      <c r="CC10" s="6">
        <v>5544.0196849290814</v>
      </c>
      <c r="CD10" s="6">
        <v>5589.4997376135016</v>
      </c>
    </row>
    <row r="11" spans="1:83" ht="15.75" thickBot="1" x14ac:dyDescent="0.3">
      <c r="A11" s="3" t="str">
        <f>"Autres types de ménages privés"</f>
        <v>Autres types de ménages privés</v>
      </c>
      <c r="B11" s="8">
        <v>405</v>
      </c>
      <c r="C11" s="8">
        <v>404</v>
      </c>
      <c r="D11" s="8">
        <v>409</v>
      </c>
      <c r="E11" s="8">
        <v>414</v>
      </c>
      <c r="F11" s="8">
        <v>414</v>
      </c>
      <c r="G11" s="8">
        <v>419</v>
      </c>
      <c r="H11" s="8">
        <v>421</v>
      </c>
      <c r="I11" s="8">
        <v>421</v>
      </c>
      <c r="J11" s="8">
        <v>412</v>
      </c>
      <c r="K11" s="8">
        <v>429</v>
      </c>
      <c r="L11" s="8">
        <v>430</v>
      </c>
      <c r="M11" s="8">
        <v>427</v>
      </c>
      <c r="N11" s="8">
        <v>428</v>
      </c>
      <c r="O11" s="8">
        <v>434</v>
      </c>
      <c r="P11" s="8">
        <v>433</v>
      </c>
      <c r="Q11" s="8">
        <v>459</v>
      </c>
      <c r="R11" s="8">
        <v>470</v>
      </c>
      <c r="S11" s="8">
        <v>496</v>
      </c>
      <c r="T11" s="8">
        <v>467</v>
      </c>
      <c r="U11" s="8">
        <v>496</v>
      </c>
      <c r="V11" s="8">
        <v>498</v>
      </c>
      <c r="W11" s="8">
        <v>514</v>
      </c>
      <c r="X11" s="8">
        <v>516</v>
      </c>
      <c r="Y11" s="8">
        <v>488</v>
      </c>
      <c r="Z11" s="8">
        <v>499</v>
      </c>
      <c r="AA11" s="8">
        <v>504</v>
      </c>
      <c r="AB11" s="8">
        <v>516</v>
      </c>
      <c r="AC11" s="8">
        <v>510</v>
      </c>
      <c r="AD11" s="8">
        <v>534.36883573772309</v>
      </c>
      <c r="AE11" s="8">
        <v>539.76168533689497</v>
      </c>
      <c r="AF11" s="8">
        <v>546.14046092293324</v>
      </c>
      <c r="AG11" s="8">
        <v>551.70376796682558</v>
      </c>
      <c r="AH11" s="8">
        <v>557.36257704026411</v>
      </c>
      <c r="AI11" s="8">
        <v>562.69715574526344</v>
      </c>
      <c r="AJ11" s="8">
        <v>568.61744010001087</v>
      </c>
      <c r="AK11" s="8">
        <v>574.19624808905621</v>
      </c>
      <c r="AL11" s="8">
        <v>579.28385472557898</v>
      </c>
      <c r="AM11" s="8">
        <v>584.78523642110963</v>
      </c>
      <c r="AN11" s="8">
        <v>590.33518614889124</v>
      </c>
      <c r="AO11" s="8">
        <v>596.51478127940936</v>
      </c>
      <c r="AP11" s="8">
        <v>601.20424051701775</v>
      </c>
      <c r="AQ11" s="8">
        <v>606.14909086958062</v>
      </c>
      <c r="AR11" s="8">
        <v>611.28203294212426</v>
      </c>
      <c r="AS11" s="8">
        <v>616.3671018630049</v>
      </c>
      <c r="AT11" s="8">
        <v>621.64049355177576</v>
      </c>
      <c r="AU11" s="8">
        <v>625.88944392239739</v>
      </c>
      <c r="AV11" s="8">
        <v>631.57204854719271</v>
      </c>
      <c r="AW11" s="8">
        <v>636.86051464870422</v>
      </c>
      <c r="AX11" s="8">
        <v>642.03874759907751</v>
      </c>
      <c r="AY11" s="8">
        <v>646.21156042813959</v>
      </c>
      <c r="AZ11" s="8">
        <v>651.31833100413758</v>
      </c>
      <c r="BA11" s="8">
        <v>655.89702745401496</v>
      </c>
      <c r="BB11" s="8">
        <v>660.61712086312059</v>
      </c>
      <c r="BC11" s="8">
        <v>664.74641001733596</v>
      </c>
      <c r="BD11" s="8">
        <v>669.41927856652467</v>
      </c>
      <c r="BE11" s="8">
        <v>674.7372836812965</v>
      </c>
      <c r="BF11" s="8">
        <v>679.01770686484542</v>
      </c>
      <c r="BG11" s="8">
        <v>684.78113492391515</v>
      </c>
      <c r="BH11" s="8">
        <v>691.03751950037224</v>
      </c>
      <c r="BI11" s="8">
        <v>698.0841027173858</v>
      </c>
      <c r="BJ11" s="8">
        <v>704.91204253389571</v>
      </c>
      <c r="BK11" s="8">
        <v>712.15456118093914</v>
      </c>
      <c r="BL11" s="8">
        <v>720.37321974354211</v>
      </c>
      <c r="BM11" s="8">
        <v>727.83340551569802</v>
      </c>
      <c r="BN11" s="8">
        <v>736.29294376017674</v>
      </c>
      <c r="BO11" s="8">
        <v>742.93129653295716</v>
      </c>
      <c r="BP11" s="8">
        <v>750.33731167322082</v>
      </c>
      <c r="BQ11" s="8">
        <v>757.43480860766397</v>
      </c>
      <c r="BR11" s="8">
        <v>764.60006993587956</v>
      </c>
      <c r="BS11" s="8">
        <v>771.09877646344114</v>
      </c>
      <c r="BT11" s="8">
        <v>778.55365940510387</v>
      </c>
      <c r="BU11" s="8">
        <v>784.80713528584477</v>
      </c>
      <c r="BV11" s="8">
        <v>790.50285548121917</v>
      </c>
      <c r="BW11" s="8">
        <v>795.86633930493622</v>
      </c>
      <c r="BX11" s="8">
        <v>800.7498496391529</v>
      </c>
      <c r="BY11" s="8">
        <v>805.15430992296263</v>
      </c>
      <c r="BZ11" s="8">
        <v>809.09243136835846</v>
      </c>
      <c r="CA11" s="8">
        <v>813.06450300899974</v>
      </c>
      <c r="CB11" s="8">
        <v>817.35970467450443</v>
      </c>
      <c r="CC11" s="8">
        <v>821.64675504033494</v>
      </c>
      <c r="CD11" s="8">
        <v>827.09610240786742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2A638-85C3-494F-888D-93CFD04F9347}">
  <dimension ref="A1:CE12"/>
  <sheetViews>
    <sheetView workbookViewId="0"/>
  </sheetViews>
  <sheetFormatPr defaultRowHeight="15" x14ac:dyDescent="0.25"/>
  <cols>
    <col min="1" max="1" width="50.7109375" customWidth="1"/>
    <col min="2" max="32" width="5" bestFit="1" customWidth="1"/>
    <col min="33" max="82" width="6" bestFit="1" customWidth="1"/>
  </cols>
  <sheetData>
    <row r="1" spans="1:83" x14ac:dyDescent="0.25">
      <c r="A1" s="1" t="s">
        <v>39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5156</v>
      </c>
      <c r="C5" s="6">
        <v>5121</v>
      </c>
      <c r="D5" s="6">
        <v>5174</v>
      </c>
      <c r="E5" s="6">
        <v>5283</v>
      </c>
      <c r="F5" s="6">
        <v>5413</v>
      </c>
      <c r="G5" s="6">
        <v>5593</v>
      </c>
      <c r="H5" s="6">
        <v>5740</v>
      </c>
      <c r="I5" s="6">
        <v>5934</v>
      </c>
      <c r="J5" s="6">
        <v>6174</v>
      </c>
      <c r="K5" s="6">
        <v>6329</v>
      </c>
      <c r="L5" s="6">
        <v>6507</v>
      </c>
      <c r="M5" s="6">
        <v>6618</v>
      </c>
      <c r="N5" s="6">
        <v>6769</v>
      </c>
      <c r="O5" s="6">
        <v>6979</v>
      </c>
      <c r="P5" s="6">
        <v>7188</v>
      </c>
      <c r="Q5" s="6">
        <v>7373</v>
      </c>
      <c r="R5" s="6">
        <v>7528</v>
      </c>
      <c r="S5" s="6">
        <v>7754</v>
      </c>
      <c r="T5" s="6">
        <v>7970</v>
      </c>
      <c r="U5" s="6">
        <v>8123</v>
      </c>
      <c r="V5" s="6">
        <v>8278</v>
      </c>
      <c r="W5" s="6">
        <v>8431</v>
      </c>
      <c r="X5" s="6">
        <v>8559</v>
      </c>
      <c r="Y5" s="6">
        <v>8709</v>
      </c>
      <c r="Z5" s="6">
        <v>8759</v>
      </c>
      <c r="AA5" s="6">
        <v>8930</v>
      </c>
      <c r="AB5" s="6">
        <v>9092</v>
      </c>
      <c r="AC5" s="6">
        <v>9651</v>
      </c>
      <c r="AD5" s="6">
        <v>9557.442967353536</v>
      </c>
      <c r="AE5" s="6">
        <v>9735.7154384877213</v>
      </c>
      <c r="AF5" s="6">
        <v>9903.1905212704969</v>
      </c>
      <c r="AG5" s="6">
        <v>10047.936549620634</v>
      </c>
      <c r="AH5" s="6">
        <v>10236.936513442452</v>
      </c>
      <c r="AI5" s="6">
        <v>10417.319938420696</v>
      </c>
      <c r="AJ5" s="6">
        <v>10561.113939436858</v>
      </c>
      <c r="AK5" s="6">
        <v>10691.649124517313</v>
      </c>
      <c r="AL5" s="6">
        <v>10829.959960487809</v>
      </c>
      <c r="AM5" s="6">
        <v>10992.411051923787</v>
      </c>
      <c r="AN5" s="6">
        <v>11159.127641273084</v>
      </c>
      <c r="AO5" s="6">
        <v>11304.310269271031</v>
      </c>
      <c r="AP5" s="6">
        <v>11418.7384266799</v>
      </c>
      <c r="AQ5" s="6">
        <v>11567.073168069583</v>
      </c>
      <c r="AR5" s="6">
        <v>11723.837074859759</v>
      </c>
      <c r="AS5" s="6">
        <v>11881.343316377426</v>
      </c>
      <c r="AT5" s="6">
        <v>12020.31783732921</v>
      </c>
      <c r="AU5" s="6">
        <v>12153.473525194006</v>
      </c>
      <c r="AV5" s="6">
        <v>12285.555813631323</v>
      </c>
      <c r="AW5" s="6">
        <v>12397.74830829356</v>
      </c>
      <c r="AX5" s="6">
        <v>12531.582350686931</v>
      </c>
      <c r="AY5" s="6">
        <v>12639.753902762306</v>
      </c>
      <c r="AZ5" s="6">
        <v>12732.555987128218</v>
      </c>
      <c r="BA5" s="6">
        <v>12838.084510485989</v>
      </c>
      <c r="BB5" s="6">
        <v>12916.14230240689</v>
      </c>
      <c r="BC5" s="6">
        <v>13024.312856515469</v>
      </c>
      <c r="BD5" s="6">
        <v>13120.911328298127</v>
      </c>
      <c r="BE5" s="6">
        <v>13212.002059475381</v>
      </c>
      <c r="BF5" s="6">
        <v>13298.831675565747</v>
      </c>
      <c r="BG5" s="6">
        <v>13396.26404688802</v>
      </c>
      <c r="BH5" s="6">
        <v>13486.479349520938</v>
      </c>
      <c r="BI5" s="6">
        <v>13568.26328502567</v>
      </c>
      <c r="BJ5" s="6">
        <v>13634.159959898449</v>
      </c>
      <c r="BK5" s="6">
        <v>13705.754735212897</v>
      </c>
      <c r="BL5" s="6">
        <v>13784.149999544916</v>
      </c>
      <c r="BM5" s="6">
        <v>13870.069516283751</v>
      </c>
      <c r="BN5" s="6">
        <v>13946.346672976684</v>
      </c>
      <c r="BO5" s="6">
        <v>14013.799865727677</v>
      </c>
      <c r="BP5" s="6">
        <v>14092.004544675798</v>
      </c>
      <c r="BQ5" s="6">
        <v>14174.124180066938</v>
      </c>
      <c r="BR5" s="6">
        <v>14246.837967912255</v>
      </c>
      <c r="BS5" s="6">
        <v>14312.260914648126</v>
      </c>
      <c r="BT5" s="6">
        <v>14380.454216205857</v>
      </c>
      <c r="BU5" s="6">
        <v>14439.814795777449</v>
      </c>
      <c r="BV5" s="6">
        <v>14501.411952355091</v>
      </c>
      <c r="BW5" s="6">
        <v>14539.269447756036</v>
      </c>
      <c r="BX5" s="6">
        <v>14591.031898347701</v>
      </c>
      <c r="BY5" s="6">
        <v>14641.111155681607</v>
      </c>
      <c r="BZ5" s="6">
        <v>14682.594474291102</v>
      </c>
      <c r="CA5" s="6">
        <v>14727.742296634766</v>
      </c>
      <c r="CB5" s="6">
        <v>14761.793915057364</v>
      </c>
      <c r="CC5" s="6">
        <v>14811.337004570018</v>
      </c>
      <c r="CD5" s="6">
        <v>14857.786501665996</v>
      </c>
    </row>
    <row r="6" spans="1:83" x14ac:dyDescent="0.25">
      <c r="A6" s="2" t="str">
        <f>"Mariés sans enfant"</f>
        <v>Mariés sans enfant</v>
      </c>
      <c r="B6" s="6">
        <v>4237</v>
      </c>
      <c r="C6" s="6">
        <v>4276</v>
      </c>
      <c r="D6" s="6">
        <v>4328</v>
      </c>
      <c r="E6" s="6">
        <v>4363</v>
      </c>
      <c r="F6" s="6">
        <v>4354</v>
      </c>
      <c r="G6" s="6">
        <v>4366</v>
      </c>
      <c r="H6" s="6">
        <v>4362</v>
      </c>
      <c r="I6" s="6">
        <v>4393</v>
      </c>
      <c r="J6" s="6">
        <v>4340</v>
      </c>
      <c r="K6" s="6">
        <v>4402</v>
      </c>
      <c r="L6" s="6">
        <v>4441</v>
      </c>
      <c r="M6" s="6">
        <v>4578</v>
      </c>
      <c r="N6" s="6">
        <v>4543</v>
      </c>
      <c r="O6" s="6">
        <v>4500</v>
      </c>
      <c r="P6" s="6">
        <v>4458</v>
      </c>
      <c r="Q6" s="6">
        <v>4522</v>
      </c>
      <c r="R6" s="6">
        <v>4550</v>
      </c>
      <c r="S6" s="6">
        <v>4566</v>
      </c>
      <c r="T6" s="6">
        <v>4644</v>
      </c>
      <c r="U6" s="6">
        <v>4636</v>
      </c>
      <c r="V6" s="6">
        <v>4647</v>
      </c>
      <c r="W6" s="6">
        <v>4665</v>
      </c>
      <c r="X6" s="6">
        <v>4668</v>
      </c>
      <c r="Y6" s="6">
        <v>4618</v>
      </c>
      <c r="Z6" s="6">
        <v>4612</v>
      </c>
      <c r="AA6" s="6">
        <v>4602</v>
      </c>
      <c r="AB6" s="6">
        <v>4596</v>
      </c>
      <c r="AC6" s="6">
        <v>4522</v>
      </c>
      <c r="AD6" s="6">
        <v>4639.0864553556949</v>
      </c>
      <c r="AE6" s="6">
        <v>4663.2258814139768</v>
      </c>
      <c r="AF6" s="6">
        <v>4688.8633848912214</v>
      </c>
      <c r="AG6" s="6">
        <v>4718.5196609270542</v>
      </c>
      <c r="AH6" s="6">
        <v>4745.4603125817139</v>
      </c>
      <c r="AI6" s="6">
        <v>4769.2604041750192</v>
      </c>
      <c r="AJ6" s="6">
        <v>4798.3740700403487</v>
      </c>
      <c r="AK6" s="6">
        <v>4825.9058470050013</v>
      </c>
      <c r="AL6" s="6">
        <v>4843.3324709697054</v>
      </c>
      <c r="AM6" s="6">
        <v>4865.8487933389461</v>
      </c>
      <c r="AN6" s="6">
        <v>4879.2682976857195</v>
      </c>
      <c r="AO6" s="6">
        <v>4892.9200641126245</v>
      </c>
      <c r="AP6" s="6">
        <v>4911.8217259144621</v>
      </c>
      <c r="AQ6" s="6">
        <v>4916.5104239142629</v>
      </c>
      <c r="AR6" s="6">
        <v>4923.7966361607087</v>
      </c>
      <c r="AS6" s="6">
        <v>4922.7776094964993</v>
      </c>
      <c r="AT6" s="6">
        <v>4924.8070279854928</v>
      </c>
      <c r="AU6" s="6">
        <v>4933.1612839804848</v>
      </c>
      <c r="AV6" s="6">
        <v>4921.5220175669683</v>
      </c>
      <c r="AW6" s="6">
        <v>4921.184377689</v>
      </c>
      <c r="AX6" s="6">
        <v>4891.0070651459864</v>
      </c>
      <c r="AY6" s="6">
        <v>4881.7186278835525</v>
      </c>
      <c r="AZ6" s="6">
        <v>4869.775600815512</v>
      </c>
      <c r="BA6" s="6">
        <v>4851.4907680266788</v>
      </c>
      <c r="BB6" s="6">
        <v>4838.3113410834612</v>
      </c>
      <c r="BC6" s="6">
        <v>4799.2053566994691</v>
      </c>
      <c r="BD6" s="6">
        <v>4770.3406034436412</v>
      </c>
      <c r="BE6" s="6">
        <v>4740.3241735229121</v>
      </c>
      <c r="BF6" s="6">
        <v>4728.8046408232422</v>
      </c>
      <c r="BG6" s="6">
        <v>4699.854318701191</v>
      </c>
      <c r="BH6" s="6">
        <v>4672.7386363659443</v>
      </c>
      <c r="BI6" s="6">
        <v>4640.3297978641367</v>
      </c>
      <c r="BJ6" s="6">
        <v>4623.717209790274</v>
      </c>
      <c r="BK6" s="6">
        <v>4624.2548537771036</v>
      </c>
      <c r="BL6" s="6">
        <v>4606.6521159748772</v>
      </c>
      <c r="BM6" s="6">
        <v>4583.0012538145584</v>
      </c>
      <c r="BN6" s="6">
        <v>4554.5407795564897</v>
      </c>
      <c r="BO6" s="6">
        <v>4555.2494898146215</v>
      </c>
      <c r="BP6" s="6">
        <v>4552.1767532351296</v>
      </c>
      <c r="BQ6" s="6">
        <v>4537.2944257038489</v>
      </c>
      <c r="BR6" s="6">
        <v>4524.0622977584371</v>
      </c>
      <c r="BS6" s="6">
        <v>4519.3365462557485</v>
      </c>
      <c r="BT6" s="6">
        <v>4530.0201883294085</v>
      </c>
      <c r="BU6" s="6">
        <v>4536.2495530663336</v>
      </c>
      <c r="BV6" s="6">
        <v>4530.0535743417167</v>
      </c>
      <c r="BW6" s="6">
        <v>4535.8716487261772</v>
      </c>
      <c r="BX6" s="6">
        <v>4546.9093657276535</v>
      </c>
      <c r="BY6" s="6">
        <v>4557.0926159547498</v>
      </c>
      <c r="BZ6" s="6">
        <v>4561.5075212925894</v>
      </c>
      <c r="CA6" s="6">
        <v>4566.0395232829924</v>
      </c>
      <c r="CB6" s="6">
        <v>4579.8712865006328</v>
      </c>
      <c r="CC6" s="6">
        <v>4592.6227759758513</v>
      </c>
      <c r="CD6" s="6">
        <v>4594.0485892587158</v>
      </c>
    </row>
    <row r="7" spans="1:83" x14ac:dyDescent="0.25">
      <c r="A7" s="2" t="str">
        <f>"Mariés avec enfant(s)"</f>
        <v>Mariés avec enfant(s)</v>
      </c>
      <c r="B7" s="6">
        <v>7396</v>
      </c>
      <c r="C7" s="6">
        <v>7426</v>
      </c>
      <c r="D7" s="6">
        <v>7402</v>
      </c>
      <c r="E7" s="6">
        <v>7394</v>
      </c>
      <c r="F7" s="6">
        <v>7397</v>
      </c>
      <c r="G7" s="6">
        <v>7317</v>
      </c>
      <c r="H7" s="6">
        <v>7295</v>
      </c>
      <c r="I7" s="6">
        <v>7158</v>
      </c>
      <c r="J7" s="6">
        <v>7092</v>
      </c>
      <c r="K7" s="6">
        <v>6979</v>
      </c>
      <c r="L7" s="6">
        <v>6940</v>
      </c>
      <c r="M7" s="6">
        <v>6811</v>
      </c>
      <c r="N7" s="6">
        <v>6787</v>
      </c>
      <c r="O7" s="6">
        <v>6740</v>
      </c>
      <c r="P7" s="6">
        <v>6735</v>
      </c>
      <c r="Q7" s="6">
        <v>6694</v>
      </c>
      <c r="R7" s="6">
        <v>6692</v>
      </c>
      <c r="S7" s="6">
        <v>6706</v>
      </c>
      <c r="T7" s="6">
        <v>6644</v>
      </c>
      <c r="U7" s="6">
        <v>6639</v>
      </c>
      <c r="V7" s="6">
        <v>6642</v>
      </c>
      <c r="W7" s="6">
        <v>6582</v>
      </c>
      <c r="X7" s="6">
        <v>6607</v>
      </c>
      <c r="Y7" s="6">
        <v>6551</v>
      </c>
      <c r="Z7" s="6">
        <v>6496</v>
      </c>
      <c r="AA7" s="6">
        <v>6461</v>
      </c>
      <c r="AB7" s="6">
        <v>6422</v>
      </c>
      <c r="AC7" s="6">
        <v>6382</v>
      </c>
      <c r="AD7" s="6">
        <v>6361.6238202430486</v>
      </c>
      <c r="AE7" s="6">
        <v>6330.8525787108119</v>
      </c>
      <c r="AF7" s="6">
        <v>6315.0529013375253</v>
      </c>
      <c r="AG7" s="6">
        <v>6300.8792086645653</v>
      </c>
      <c r="AH7" s="6">
        <v>6265.1253830097385</v>
      </c>
      <c r="AI7" s="6">
        <v>6214.1927790728614</v>
      </c>
      <c r="AJ7" s="6">
        <v>6151.0495509953453</v>
      </c>
      <c r="AK7" s="6">
        <v>6107.1472155787742</v>
      </c>
      <c r="AL7" s="6">
        <v>6060.1850671552102</v>
      </c>
      <c r="AM7" s="6">
        <v>5993.9389152337444</v>
      </c>
      <c r="AN7" s="6">
        <v>5930.2347600296216</v>
      </c>
      <c r="AO7" s="6">
        <v>5869.3140335300623</v>
      </c>
      <c r="AP7" s="6">
        <v>5833.5801131490953</v>
      </c>
      <c r="AQ7" s="6">
        <v>5799.0601401825252</v>
      </c>
      <c r="AR7" s="6">
        <v>5747.6151483302838</v>
      </c>
      <c r="AS7" s="6">
        <v>5702.6258586731383</v>
      </c>
      <c r="AT7" s="6">
        <v>5668.2395668415211</v>
      </c>
      <c r="AU7" s="6">
        <v>5637.1737444527062</v>
      </c>
      <c r="AV7" s="6">
        <v>5611.6515494759606</v>
      </c>
      <c r="AW7" s="6">
        <v>5577.3091787621506</v>
      </c>
      <c r="AX7" s="6">
        <v>5560.225243826415</v>
      </c>
      <c r="AY7" s="6">
        <v>5536.5990587943525</v>
      </c>
      <c r="AZ7" s="6">
        <v>5510.8306650617551</v>
      </c>
      <c r="BA7" s="6">
        <v>5480.5475405225143</v>
      </c>
      <c r="BB7" s="6">
        <v>5451.9464933003892</v>
      </c>
      <c r="BC7" s="6">
        <v>5437.0498920202845</v>
      </c>
      <c r="BD7" s="6">
        <v>5413.7750922449577</v>
      </c>
      <c r="BE7" s="6">
        <v>5391.3097769849264</v>
      </c>
      <c r="BF7" s="6">
        <v>5350.7690290097216</v>
      </c>
      <c r="BG7" s="6">
        <v>5323.1753984632787</v>
      </c>
      <c r="BH7" s="6">
        <v>5294.9765522674788</v>
      </c>
      <c r="BI7" s="6">
        <v>5268.8554297736955</v>
      </c>
      <c r="BJ7" s="6">
        <v>5242.8820508140689</v>
      </c>
      <c r="BK7" s="6">
        <v>5195.3447839040473</v>
      </c>
      <c r="BL7" s="6">
        <v>5163.7403432424289</v>
      </c>
      <c r="BM7" s="6">
        <v>5138.8381669080409</v>
      </c>
      <c r="BN7" s="6">
        <v>5120.65352697044</v>
      </c>
      <c r="BO7" s="6">
        <v>5085.8799774471809</v>
      </c>
      <c r="BP7" s="6">
        <v>5050.9846141780172</v>
      </c>
      <c r="BQ7" s="6">
        <v>5027.2165702622506</v>
      </c>
      <c r="BR7" s="6">
        <v>5009.4363186150404</v>
      </c>
      <c r="BS7" s="6">
        <v>4990.4297336712098</v>
      </c>
      <c r="BT7" s="6">
        <v>4953.4722102838241</v>
      </c>
      <c r="BU7" s="6">
        <v>4925.7844269708185</v>
      </c>
      <c r="BV7" s="6">
        <v>4903.2471449049208</v>
      </c>
      <c r="BW7" s="6">
        <v>4886.6792195250928</v>
      </c>
      <c r="BX7" s="6">
        <v>4859.5949043712171</v>
      </c>
      <c r="BY7" s="6">
        <v>4828.5686397787249</v>
      </c>
      <c r="BZ7" s="6">
        <v>4807.6935250082934</v>
      </c>
      <c r="CA7" s="6">
        <v>4782.2731337023706</v>
      </c>
      <c r="CB7" s="6">
        <v>4760.1165618033056</v>
      </c>
      <c r="CC7" s="6">
        <v>4730.4855324503369</v>
      </c>
      <c r="CD7" s="6">
        <v>4714.2784023547447</v>
      </c>
    </row>
    <row r="8" spans="1:83" x14ac:dyDescent="0.25">
      <c r="A8" s="2" t="str">
        <f>"Cohabitants non mariés sans enfant"</f>
        <v>Cohabitants non mariés sans enfant</v>
      </c>
      <c r="B8" s="6">
        <v>306</v>
      </c>
      <c r="C8" s="6">
        <v>351</v>
      </c>
      <c r="D8" s="6">
        <v>391</v>
      </c>
      <c r="E8" s="6">
        <v>419</v>
      </c>
      <c r="F8" s="6">
        <v>480</v>
      </c>
      <c r="G8" s="6">
        <v>551</v>
      </c>
      <c r="H8" s="6">
        <v>576</v>
      </c>
      <c r="I8" s="6">
        <v>595</v>
      </c>
      <c r="J8" s="6">
        <v>662</v>
      </c>
      <c r="K8" s="6">
        <v>705</v>
      </c>
      <c r="L8" s="6">
        <v>734</v>
      </c>
      <c r="M8" s="6">
        <v>792</v>
      </c>
      <c r="N8" s="6">
        <v>829</v>
      </c>
      <c r="O8" s="6">
        <v>876</v>
      </c>
      <c r="P8" s="6">
        <v>877</v>
      </c>
      <c r="Q8" s="6">
        <v>928</v>
      </c>
      <c r="R8" s="6">
        <v>962</v>
      </c>
      <c r="S8" s="6">
        <v>1039</v>
      </c>
      <c r="T8" s="6">
        <v>1131</v>
      </c>
      <c r="U8" s="6">
        <v>1129</v>
      </c>
      <c r="V8" s="6">
        <v>1178</v>
      </c>
      <c r="W8" s="6">
        <v>1266</v>
      </c>
      <c r="X8" s="6">
        <v>1249</v>
      </c>
      <c r="Y8" s="6">
        <v>1324</v>
      </c>
      <c r="Z8" s="6">
        <v>1313</v>
      </c>
      <c r="AA8" s="6">
        <v>1413</v>
      </c>
      <c r="AB8" s="6">
        <v>1458</v>
      </c>
      <c r="AC8" s="6">
        <v>1349</v>
      </c>
      <c r="AD8" s="6">
        <v>1510.0616896868912</v>
      </c>
      <c r="AE8" s="6">
        <v>1530.6451431309986</v>
      </c>
      <c r="AF8" s="6">
        <v>1559.214554992524</v>
      </c>
      <c r="AG8" s="6">
        <v>1572.502085118891</v>
      </c>
      <c r="AH8" s="6">
        <v>1585.8702485240738</v>
      </c>
      <c r="AI8" s="6">
        <v>1598.7692631129009</v>
      </c>
      <c r="AJ8" s="6">
        <v>1616.1055120211436</v>
      </c>
      <c r="AK8" s="6">
        <v>1631.8561731028351</v>
      </c>
      <c r="AL8" s="6">
        <v>1640.2318264088626</v>
      </c>
      <c r="AM8" s="6">
        <v>1652.7566893435464</v>
      </c>
      <c r="AN8" s="6">
        <v>1662.8220092650824</v>
      </c>
      <c r="AO8" s="6">
        <v>1675.8422582173866</v>
      </c>
      <c r="AP8" s="6">
        <v>1679.5360064504032</v>
      </c>
      <c r="AQ8" s="6">
        <v>1681.8540907415145</v>
      </c>
      <c r="AR8" s="6">
        <v>1690.5307525092683</v>
      </c>
      <c r="AS8" s="6">
        <v>1698.5463361416364</v>
      </c>
      <c r="AT8" s="6">
        <v>1707.0038504444101</v>
      </c>
      <c r="AU8" s="6">
        <v>1704.9288445472243</v>
      </c>
      <c r="AV8" s="6">
        <v>1707.3111687894927</v>
      </c>
      <c r="AW8" s="6">
        <v>1711.3902413029186</v>
      </c>
      <c r="AX8" s="6">
        <v>1716.3048214380942</v>
      </c>
      <c r="AY8" s="6">
        <v>1715.6924482112299</v>
      </c>
      <c r="AZ8" s="6">
        <v>1714.6447029594151</v>
      </c>
      <c r="BA8" s="6">
        <v>1717.2498995464298</v>
      </c>
      <c r="BB8" s="6">
        <v>1716.3802378843288</v>
      </c>
      <c r="BC8" s="6">
        <v>1716.0276631045117</v>
      </c>
      <c r="BD8" s="6">
        <v>1716.3677029431763</v>
      </c>
      <c r="BE8" s="6">
        <v>1723.3941229615916</v>
      </c>
      <c r="BF8" s="6">
        <v>1731.7667943891709</v>
      </c>
      <c r="BG8" s="6">
        <v>1740.4543562323352</v>
      </c>
      <c r="BH8" s="6">
        <v>1751.2598708846069</v>
      </c>
      <c r="BI8" s="6">
        <v>1762.2443903522965</v>
      </c>
      <c r="BJ8" s="6">
        <v>1775.0182840686707</v>
      </c>
      <c r="BK8" s="6">
        <v>1787.8958385765609</v>
      </c>
      <c r="BL8" s="6">
        <v>1798.5836657364973</v>
      </c>
      <c r="BM8" s="6">
        <v>1809.8892898243462</v>
      </c>
      <c r="BN8" s="6">
        <v>1822.1600711902427</v>
      </c>
      <c r="BO8" s="6">
        <v>1835.446307072225</v>
      </c>
      <c r="BP8" s="6">
        <v>1849.2593748409863</v>
      </c>
      <c r="BQ8" s="6">
        <v>1862.052906084904</v>
      </c>
      <c r="BR8" s="6">
        <v>1874.5980243190525</v>
      </c>
      <c r="BS8" s="6">
        <v>1884.3198186177963</v>
      </c>
      <c r="BT8" s="6">
        <v>1891.8777986317409</v>
      </c>
      <c r="BU8" s="6">
        <v>1898.4850555147063</v>
      </c>
      <c r="BV8" s="6">
        <v>1904.3101629533094</v>
      </c>
      <c r="BW8" s="6">
        <v>1909.0748326266166</v>
      </c>
      <c r="BX8" s="6">
        <v>1912.9361695906737</v>
      </c>
      <c r="BY8" s="6">
        <v>1917.4207949166907</v>
      </c>
      <c r="BZ8" s="6">
        <v>1922.0050694518259</v>
      </c>
      <c r="CA8" s="6">
        <v>1927.4138410371452</v>
      </c>
      <c r="CB8" s="6">
        <v>1933.0312813006076</v>
      </c>
      <c r="CC8" s="6">
        <v>1938.378285653713</v>
      </c>
      <c r="CD8" s="6">
        <v>1943.9769735781588</v>
      </c>
    </row>
    <row r="9" spans="1:83" x14ac:dyDescent="0.25">
      <c r="A9" s="2" t="str">
        <f>"Cohabitants non mariés avec enfant(s)"</f>
        <v>Cohabitants non mariés avec enfant(s)</v>
      </c>
      <c r="B9" s="6">
        <v>285</v>
      </c>
      <c r="C9" s="6">
        <v>319</v>
      </c>
      <c r="D9" s="6">
        <v>369</v>
      </c>
      <c r="E9" s="6">
        <v>371</v>
      </c>
      <c r="F9" s="6">
        <v>398</v>
      </c>
      <c r="G9" s="6">
        <v>449</v>
      </c>
      <c r="H9" s="6">
        <v>469</v>
      </c>
      <c r="I9" s="6">
        <v>510</v>
      </c>
      <c r="J9" s="6">
        <v>548</v>
      </c>
      <c r="K9" s="6">
        <v>587</v>
      </c>
      <c r="L9" s="6">
        <v>641</v>
      </c>
      <c r="M9" s="6">
        <v>702</v>
      </c>
      <c r="N9" s="6">
        <v>746</v>
      </c>
      <c r="O9" s="6">
        <v>819</v>
      </c>
      <c r="P9" s="6">
        <v>903</v>
      </c>
      <c r="Q9" s="6">
        <v>938</v>
      </c>
      <c r="R9" s="6">
        <v>978</v>
      </c>
      <c r="S9" s="6">
        <v>1010</v>
      </c>
      <c r="T9" s="6">
        <v>1075</v>
      </c>
      <c r="U9" s="6">
        <v>1124</v>
      </c>
      <c r="V9" s="6">
        <v>1225</v>
      </c>
      <c r="W9" s="6">
        <v>1344</v>
      </c>
      <c r="X9" s="6">
        <v>1404</v>
      </c>
      <c r="Y9" s="6">
        <v>1496</v>
      </c>
      <c r="Z9" s="6">
        <v>1564</v>
      </c>
      <c r="AA9" s="6">
        <v>1622</v>
      </c>
      <c r="AB9" s="6">
        <v>1705</v>
      </c>
      <c r="AC9" s="6">
        <v>1716</v>
      </c>
      <c r="AD9" s="6">
        <v>1754.9051674860386</v>
      </c>
      <c r="AE9" s="6">
        <v>1777.8495217467985</v>
      </c>
      <c r="AF9" s="6">
        <v>1807.6240123719947</v>
      </c>
      <c r="AG9" s="6">
        <v>1836.143366480964</v>
      </c>
      <c r="AH9" s="6">
        <v>1857.0239750823323</v>
      </c>
      <c r="AI9" s="6">
        <v>1876.5234166913046</v>
      </c>
      <c r="AJ9" s="6">
        <v>1891.6960318115416</v>
      </c>
      <c r="AK9" s="6">
        <v>1911.9344624912405</v>
      </c>
      <c r="AL9" s="6">
        <v>1926.1360803902248</v>
      </c>
      <c r="AM9" s="6">
        <v>1938.5574668147592</v>
      </c>
      <c r="AN9" s="6">
        <v>1953.7710881254939</v>
      </c>
      <c r="AO9" s="6">
        <v>1969.1598535063329</v>
      </c>
      <c r="AP9" s="6">
        <v>1986.9712311256167</v>
      </c>
      <c r="AQ9" s="6">
        <v>1998.8207241225875</v>
      </c>
      <c r="AR9" s="6">
        <v>2012.6906380534379</v>
      </c>
      <c r="AS9" s="6">
        <v>2030.6420460735903</v>
      </c>
      <c r="AT9" s="6">
        <v>2051.2807494779217</v>
      </c>
      <c r="AU9" s="6">
        <v>2065.743627999489</v>
      </c>
      <c r="AV9" s="6">
        <v>2078.0203051741964</v>
      </c>
      <c r="AW9" s="6">
        <v>2095.2411127715604</v>
      </c>
      <c r="AX9" s="6">
        <v>2115.4698890450231</v>
      </c>
      <c r="AY9" s="6">
        <v>2133.1849729767309</v>
      </c>
      <c r="AZ9" s="6">
        <v>2143.1318013146101</v>
      </c>
      <c r="BA9" s="6">
        <v>2151.1906302133384</v>
      </c>
      <c r="BB9" s="6">
        <v>2164.8403459835431</v>
      </c>
      <c r="BC9" s="6">
        <v>2171.7260456415579</v>
      </c>
      <c r="BD9" s="6">
        <v>2184.2286962331445</v>
      </c>
      <c r="BE9" s="6">
        <v>2189.4908513158593</v>
      </c>
      <c r="BF9" s="6">
        <v>2195.572479786772</v>
      </c>
      <c r="BG9" s="6">
        <v>2198.773948685694</v>
      </c>
      <c r="BH9" s="6">
        <v>2201.8819146705091</v>
      </c>
      <c r="BI9" s="6">
        <v>2209.8660631717676</v>
      </c>
      <c r="BJ9" s="6">
        <v>2216.5550658903157</v>
      </c>
      <c r="BK9" s="6">
        <v>2221.6307456712857</v>
      </c>
      <c r="BL9" s="6">
        <v>2230.322358780561</v>
      </c>
      <c r="BM9" s="6">
        <v>2235.1268167413027</v>
      </c>
      <c r="BN9" s="6">
        <v>2244.6711895681965</v>
      </c>
      <c r="BO9" s="6">
        <v>2253.3753164157597</v>
      </c>
      <c r="BP9" s="6">
        <v>2264.1983523822355</v>
      </c>
      <c r="BQ9" s="6">
        <v>2274.7970121955477</v>
      </c>
      <c r="BR9" s="6">
        <v>2282.0728666626856</v>
      </c>
      <c r="BS9" s="6">
        <v>2291.4312681387</v>
      </c>
      <c r="BT9" s="6">
        <v>2304.1161436153575</v>
      </c>
      <c r="BU9" s="6">
        <v>2316.5520678693388</v>
      </c>
      <c r="BV9" s="6">
        <v>2332.2220374303588</v>
      </c>
      <c r="BW9" s="6">
        <v>2346.7318216789745</v>
      </c>
      <c r="BX9" s="6">
        <v>2361.3495433976423</v>
      </c>
      <c r="BY9" s="6">
        <v>2376.6804551188552</v>
      </c>
      <c r="BZ9" s="6">
        <v>2393.5351174687021</v>
      </c>
      <c r="CA9" s="6">
        <v>2410.1378584921677</v>
      </c>
      <c r="CB9" s="6">
        <v>2426.2010134600041</v>
      </c>
      <c r="CC9" s="6">
        <v>2441.9136245516656</v>
      </c>
      <c r="CD9" s="6">
        <v>2457.7220306539152</v>
      </c>
    </row>
    <row r="10" spans="1:83" x14ac:dyDescent="0.25">
      <c r="A10" s="2" t="str">
        <f>"Familles monoparentales"</f>
        <v>Familles monoparentales</v>
      </c>
      <c r="B10" s="6">
        <v>1512</v>
      </c>
      <c r="C10" s="6">
        <v>1546</v>
      </c>
      <c r="D10" s="6">
        <v>1569</v>
      </c>
      <c r="E10" s="6">
        <v>1580</v>
      </c>
      <c r="F10" s="6">
        <v>1619</v>
      </c>
      <c r="G10" s="6">
        <v>1635</v>
      </c>
      <c r="H10" s="6">
        <v>1655</v>
      </c>
      <c r="I10" s="6">
        <v>1704</v>
      </c>
      <c r="J10" s="6">
        <v>1744</v>
      </c>
      <c r="K10" s="6">
        <v>1802</v>
      </c>
      <c r="L10" s="6">
        <v>1807</v>
      </c>
      <c r="M10" s="6">
        <v>1843</v>
      </c>
      <c r="N10" s="6">
        <v>1923</v>
      </c>
      <c r="O10" s="6">
        <v>1954</v>
      </c>
      <c r="P10" s="6">
        <v>2027</v>
      </c>
      <c r="Q10" s="6">
        <v>2111</v>
      </c>
      <c r="R10" s="6">
        <v>2168</v>
      </c>
      <c r="S10" s="6">
        <v>2213</v>
      </c>
      <c r="T10" s="6">
        <v>2302</v>
      </c>
      <c r="U10" s="6">
        <v>2332</v>
      </c>
      <c r="V10" s="6">
        <v>2340</v>
      </c>
      <c r="W10" s="6">
        <v>2400</v>
      </c>
      <c r="X10" s="6">
        <v>2423</v>
      </c>
      <c r="Y10" s="6">
        <v>2443</v>
      </c>
      <c r="Z10" s="6">
        <v>2547</v>
      </c>
      <c r="AA10" s="6">
        <v>2543</v>
      </c>
      <c r="AB10" s="6">
        <v>2598</v>
      </c>
      <c r="AC10" s="6">
        <v>2672</v>
      </c>
      <c r="AD10" s="6">
        <v>2653.0704780842088</v>
      </c>
      <c r="AE10" s="6">
        <v>2676.6355790900925</v>
      </c>
      <c r="AF10" s="6">
        <v>2702.2460943276528</v>
      </c>
      <c r="AG10" s="6">
        <v>2722.173967903238</v>
      </c>
      <c r="AH10" s="6">
        <v>2739.1524749836917</v>
      </c>
      <c r="AI10" s="6">
        <v>2746.4806314497696</v>
      </c>
      <c r="AJ10" s="6">
        <v>2751.909371467495</v>
      </c>
      <c r="AK10" s="6">
        <v>2759.6099378260487</v>
      </c>
      <c r="AL10" s="6">
        <v>2769.2446468720027</v>
      </c>
      <c r="AM10" s="6">
        <v>2773.2938320765697</v>
      </c>
      <c r="AN10" s="6">
        <v>2776.5034559259057</v>
      </c>
      <c r="AO10" s="6">
        <v>2779.9661892203021</v>
      </c>
      <c r="AP10" s="6">
        <v>2786.8278997730386</v>
      </c>
      <c r="AQ10" s="6">
        <v>2801.1470902697806</v>
      </c>
      <c r="AR10" s="6">
        <v>2807.0453176559317</v>
      </c>
      <c r="AS10" s="6">
        <v>2818.1699933492646</v>
      </c>
      <c r="AT10" s="6">
        <v>2825.9946443929225</v>
      </c>
      <c r="AU10" s="6">
        <v>2839.0204441152327</v>
      </c>
      <c r="AV10" s="6">
        <v>2854.8339416832578</v>
      </c>
      <c r="AW10" s="6">
        <v>2865.253298529829</v>
      </c>
      <c r="AX10" s="6">
        <v>2880.8067180707963</v>
      </c>
      <c r="AY10" s="6">
        <v>2892.4231448940595</v>
      </c>
      <c r="AZ10" s="6">
        <v>2909.2495817368981</v>
      </c>
      <c r="BA10" s="6">
        <v>2921.1891537633937</v>
      </c>
      <c r="BB10" s="6">
        <v>2932.263971515948</v>
      </c>
      <c r="BC10" s="6">
        <v>2945.9911572128558</v>
      </c>
      <c r="BD10" s="6">
        <v>2965.160341896893</v>
      </c>
      <c r="BE10" s="6">
        <v>2980.4162880241179</v>
      </c>
      <c r="BF10" s="6">
        <v>2988.0029029322718</v>
      </c>
      <c r="BG10" s="6">
        <v>2999.6395099156898</v>
      </c>
      <c r="BH10" s="6">
        <v>3012.0552781576321</v>
      </c>
      <c r="BI10" s="6">
        <v>3029.6397617681478</v>
      </c>
      <c r="BJ10" s="6">
        <v>3036.3554847868113</v>
      </c>
      <c r="BK10" s="6">
        <v>3036.7790027059477</v>
      </c>
      <c r="BL10" s="6">
        <v>3045.8144143925588</v>
      </c>
      <c r="BM10" s="6">
        <v>3056.0944054632173</v>
      </c>
      <c r="BN10" s="6">
        <v>3065.6936483077316</v>
      </c>
      <c r="BO10" s="6">
        <v>3065.8718956141101</v>
      </c>
      <c r="BP10" s="6">
        <v>3062.6562914388032</v>
      </c>
      <c r="BQ10" s="6">
        <v>3064.0563711702339</v>
      </c>
      <c r="BR10" s="6">
        <v>3064.5873415422925</v>
      </c>
      <c r="BS10" s="6">
        <v>3065.5318313819898</v>
      </c>
      <c r="BT10" s="6">
        <v>3064.8187987493106</v>
      </c>
      <c r="BU10" s="6">
        <v>3063.6773355120986</v>
      </c>
      <c r="BV10" s="6">
        <v>3064.6880805736423</v>
      </c>
      <c r="BW10" s="6">
        <v>3064.2519383963172</v>
      </c>
      <c r="BX10" s="6">
        <v>3066.6745461016349</v>
      </c>
      <c r="BY10" s="6">
        <v>3067.6351431794646</v>
      </c>
      <c r="BZ10" s="6">
        <v>3075.4659175513061</v>
      </c>
      <c r="CA10" s="6">
        <v>3080.9760073703342</v>
      </c>
      <c r="CB10" s="6">
        <v>3088.8682096625375</v>
      </c>
      <c r="CC10" s="6">
        <v>3097.4006444786605</v>
      </c>
      <c r="CD10" s="6">
        <v>3109.8264986647519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273</v>
      </c>
      <c r="C11" s="8">
        <v>274</v>
      </c>
      <c r="D11" s="8">
        <v>271</v>
      </c>
      <c r="E11" s="8">
        <v>282</v>
      </c>
      <c r="F11" s="8">
        <v>287</v>
      </c>
      <c r="G11" s="8">
        <v>287</v>
      </c>
      <c r="H11" s="8">
        <v>282</v>
      </c>
      <c r="I11" s="8">
        <v>270</v>
      </c>
      <c r="J11" s="8">
        <v>260</v>
      </c>
      <c r="K11" s="8">
        <v>270</v>
      </c>
      <c r="L11" s="8">
        <v>276</v>
      </c>
      <c r="M11" s="8">
        <v>271</v>
      </c>
      <c r="N11" s="8">
        <v>262</v>
      </c>
      <c r="O11" s="8">
        <v>268</v>
      </c>
      <c r="P11" s="8">
        <v>247</v>
      </c>
      <c r="Q11" s="8">
        <v>250</v>
      </c>
      <c r="R11" s="8">
        <v>257</v>
      </c>
      <c r="S11" s="8">
        <v>275</v>
      </c>
      <c r="T11" s="8">
        <v>314</v>
      </c>
      <c r="U11" s="8">
        <v>318</v>
      </c>
      <c r="V11" s="8">
        <v>318</v>
      </c>
      <c r="W11" s="8">
        <v>324</v>
      </c>
      <c r="X11" s="8">
        <v>339</v>
      </c>
      <c r="Y11" s="8">
        <v>369</v>
      </c>
      <c r="Z11" s="8">
        <v>369</v>
      </c>
      <c r="AA11" s="8">
        <v>376</v>
      </c>
      <c r="AB11" s="8">
        <v>393</v>
      </c>
      <c r="AC11" s="8">
        <v>432</v>
      </c>
      <c r="AD11" s="8">
        <v>407.49600677443902</v>
      </c>
      <c r="AE11" s="8">
        <v>411.6940897759863</v>
      </c>
      <c r="AF11" s="8">
        <v>416.09961106909111</v>
      </c>
      <c r="AG11" s="8">
        <v>419.02891245430158</v>
      </c>
      <c r="AH11" s="8">
        <v>421.9003978132456</v>
      </c>
      <c r="AI11" s="8">
        <v>424.5024088313703</v>
      </c>
      <c r="AJ11" s="8">
        <v>426.60260716275491</v>
      </c>
      <c r="AK11" s="8">
        <v>428.05586753280721</v>
      </c>
      <c r="AL11" s="8">
        <v>428.76562632416488</v>
      </c>
      <c r="AM11" s="8">
        <v>429.43181524065943</v>
      </c>
      <c r="AN11" s="8">
        <v>430.33819461877778</v>
      </c>
      <c r="AO11" s="8">
        <v>432.03358952341773</v>
      </c>
      <c r="AP11" s="8">
        <v>432.57840838674946</v>
      </c>
      <c r="AQ11" s="8">
        <v>433.44607616743951</v>
      </c>
      <c r="AR11" s="8">
        <v>434.28514269815679</v>
      </c>
      <c r="AS11" s="8">
        <v>435.28644936486256</v>
      </c>
      <c r="AT11" s="8">
        <v>436.75550415470786</v>
      </c>
      <c r="AU11" s="8">
        <v>437.17965477572687</v>
      </c>
      <c r="AV11" s="8">
        <v>437.3672083890574</v>
      </c>
      <c r="AW11" s="8">
        <v>437.7980147712284</v>
      </c>
      <c r="AX11" s="8">
        <v>437.80170592081896</v>
      </c>
      <c r="AY11" s="8">
        <v>437.6817719591744</v>
      </c>
      <c r="AZ11" s="8">
        <v>436.9700583477009</v>
      </c>
      <c r="BA11" s="8">
        <v>436.82631526757223</v>
      </c>
      <c r="BB11" s="8">
        <v>436.26232446662692</v>
      </c>
      <c r="BC11" s="8">
        <v>435.69125421197509</v>
      </c>
      <c r="BD11" s="8">
        <v>435.33770090072596</v>
      </c>
      <c r="BE11" s="8">
        <v>435.8170604754867</v>
      </c>
      <c r="BF11" s="8">
        <v>436.37204187944087</v>
      </c>
      <c r="BG11" s="8">
        <v>437.49207797941426</v>
      </c>
      <c r="BH11" s="8">
        <v>438.18540117087463</v>
      </c>
      <c r="BI11" s="8">
        <v>440.05198670660877</v>
      </c>
      <c r="BJ11" s="8">
        <v>441.66239087438942</v>
      </c>
      <c r="BK11" s="8">
        <v>443.88417130860466</v>
      </c>
      <c r="BL11" s="8">
        <v>445.65507690323335</v>
      </c>
      <c r="BM11" s="8">
        <v>447.9332202427085</v>
      </c>
      <c r="BN11" s="8">
        <v>449.88708343531994</v>
      </c>
      <c r="BO11" s="8">
        <v>452.03917798353871</v>
      </c>
      <c r="BP11" s="8">
        <v>454.33481264212651</v>
      </c>
      <c r="BQ11" s="8">
        <v>456.26218598314779</v>
      </c>
      <c r="BR11" s="8">
        <v>458.18138189241353</v>
      </c>
      <c r="BS11" s="8">
        <v>459.65732075654802</v>
      </c>
      <c r="BT11" s="8">
        <v>461.12106632385672</v>
      </c>
      <c r="BU11" s="8">
        <v>462.29990481526261</v>
      </c>
      <c r="BV11" s="8">
        <v>463.74321031149697</v>
      </c>
      <c r="BW11" s="8">
        <v>464.77264824765359</v>
      </c>
      <c r="BX11" s="8">
        <v>465.57711767745661</v>
      </c>
      <c r="BY11" s="8">
        <v>466.93980836207419</v>
      </c>
      <c r="BZ11" s="8">
        <v>467.67428180296332</v>
      </c>
      <c r="CA11" s="8">
        <v>468.39678982453893</v>
      </c>
      <c r="CB11" s="8">
        <v>469.36751110011647</v>
      </c>
      <c r="CC11" s="8">
        <v>470.33492262766106</v>
      </c>
      <c r="CD11" s="8">
        <v>471.09242623159821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D055-25E6-43C1-9902-03E2BE5CF308}">
  <dimension ref="A1:CE12"/>
  <sheetViews>
    <sheetView workbookViewId="0"/>
  </sheetViews>
  <sheetFormatPr defaultRowHeight="15" x14ac:dyDescent="0.25"/>
  <cols>
    <col min="1" max="1" width="50.7109375" customWidth="1"/>
    <col min="2" max="51" width="5" bestFit="1" customWidth="1"/>
    <col min="52" max="82" width="6" bestFit="1" customWidth="1"/>
  </cols>
  <sheetData>
    <row r="1" spans="1:83" x14ac:dyDescent="0.25">
      <c r="A1" s="1" t="s">
        <v>40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3358</v>
      </c>
      <c r="C5" s="6">
        <v>3460</v>
      </c>
      <c r="D5" s="6">
        <v>3600</v>
      </c>
      <c r="E5" s="6">
        <v>3689</v>
      </c>
      <c r="F5" s="6">
        <v>3762</v>
      </c>
      <c r="G5" s="6">
        <v>3805</v>
      </c>
      <c r="H5" s="6">
        <v>3956</v>
      </c>
      <c r="I5" s="6">
        <v>4044</v>
      </c>
      <c r="J5" s="6">
        <v>4180</v>
      </c>
      <c r="K5" s="6">
        <v>4210</v>
      </c>
      <c r="L5" s="6">
        <v>4369</v>
      </c>
      <c r="M5" s="6">
        <v>4488</v>
      </c>
      <c r="N5" s="6">
        <v>4556</v>
      </c>
      <c r="O5" s="6">
        <v>4662</v>
      </c>
      <c r="P5" s="6">
        <v>4770</v>
      </c>
      <c r="Q5" s="6">
        <v>4807</v>
      </c>
      <c r="R5" s="6">
        <v>4979</v>
      </c>
      <c r="S5" s="6">
        <v>5069</v>
      </c>
      <c r="T5" s="6">
        <v>5164</v>
      </c>
      <c r="U5" s="6">
        <v>5340</v>
      </c>
      <c r="V5" s="6">
        <v>5371</v>
      </c>
      <c r="W5" s="6">
        <v>5519</v>
      </c>
      <c r="X5" s="6">
        <v>5618</v>
      </c>
      <c r="Y5" s="6">
        <v>5694</v>
      </c>
      <c r="Z5" s="6">
        <v>5821</v>
      </c>
      <c r="AA5" s="6">
        <v>5906</v>
      </c>
      <c r="AB5" s="6">
        <v>6096</v>
      </c>
      <c r="AC5" s="6">
        <v>6421</v>
      </c>
      <c r="AD5" s="6">
        <v>6443.4549783441362</v>
      </c>
      <c r="AE5" s="6">
        <v>6614.130240517391</v>
      </c>
      <c r="AF5" s="6">
        <v>6761.2981405832934</v>
      </c>
      <c r="AG5" s="6">
        <v>6939.1969906294144</v>
      </c>
      <c r="AH5" s="6">
        <v>7090.3732938430931</v>
      </c>
      <c r="AI5" s="6">
        <v>7261.6729552489778</v>
      </c>
      <c r="AJ5" s="6">
        <v>7439.1132097863301</v>
      </c>
      <c r="AK5" s="6">
        <v>7575.9791550083528</v>
      </c>
      <c r="AL5" s="6">
        <v>7730.4675018227572</v>
      </c>
      <c r="AM5" s="6">
        <v>7885.2621506815558</v>
      </c>
      <c r="AN5" s="6">
        <v>8043.3438553531823</v>
      </c>
      <c r="AO5" s="6">
        <v>8212.9166919227428</v>
      </c>
      <c r="AP5" s="6">
        <v>8355.4812201268633</v>
      </c>
      <c r="AQ5" s="6">
        <v>8501.7955530339532</v>
      </c>
      <c r="AR5" s="6">
        <v>8679.5803392666639</v>
      </c>
      <c r="AS5" s="6">
        <v>8846.5278203520302</v>
      </c>
      <c r="AT5" s="6">
        <v>9029.1987315924052</v>
      </c>
      <c r="AU5" s="6">
        <v>9196.5222935177189</v>
      </c>
      <c r="AV5" s="6">
        <v>9358.6483146075698</v>
      </c>
      <c r="AW5" s="6">
        <v>9550.1651150158159</v>
      </c>
      <c r="AX5" s="6">
        <v>9726.0916578441429</v>
      </c>
      <c r="AY5" s="6">
        <v>9907.1919200458742</v>
      </c>
      <c r="AZ5" s="6">
        <v>10068.721048022206</v>
      </c>
      <c r="BA5" s="6">
        <v>10226.013768388668</v>
      </c>
      <c r="BB5" s="6">
        <v>10385.75483608952</v>
      </c>
      <c r="BC5" s="6">
        <v>10551.060829580996</v>
      </c>
      <c r="BD5" s="6">
        <v>10716.102919788609</v>
      </c>
      <c r="BE5" s="6">
        <v>10877.255392346644</v>
      </c>
      <c r="BF5" s="6">
        <v>11039.305311478041</v>
      </c>
      <c r="BG5" s="6">
        <v>11182.759591494627</v>
      </c>
      <c r="BH5" s="6">
        <v>11336.102660130548</v>
      </c>
      <c r="BI5" s="6">
        <v>11473.70110993952</v>
      </c>
      <c r="BJ5" s="6">
        <v>11613.036086348948</v>
      </c>
      <c r="BK5" s="6">
        <v>11756.346784077303</v>
      </c>
      <c r="BL5" s="6">
        <v>11887.00128374538</v>
      </c>
      <c r="BM5" s="6">
        <v>12015.952490798365</v>
      </c>
      <c r="BN5" s="6">
        <v>12118.416605241811</v>
      </c>
      <c r="BO5" s="6">
        <v>12246.468474401576</v>
      </c>
      <c r="BP5" s="6">
        <v>12355.658639677113</v>
      </c>
      <c r="BQ5" s="6">
        <v>12473.369475779315</v>
      </c>
      <c r="BR5" s="6">
        <v>12592.790089466605</v>
      </c>
      <c r="BS5" s="6">
        <v>12727.213391893747</v>
      </c>
      <c r="BT5" s="6">
        <v>12850.734364606629</v>
      </c>
      <c r="BU5" s="6">
        <v>12985.153322186128</v>
      </c>
      <c r="BV5" s="6">
        <v>13106.658543865826</v>
      </c>
      <c r="BW5" s="6">
        <v>13228.296736714554</v>
      </c>
      <c r="BX5" s="6">
        <v>13370.713071490523</v>
      </c>
      <c r="BY5" s="6">
        <v>13508.254821813753</v>
      </c>
      <c r="BZ5" s="6">
        <v>13664.671464906616</v>
      </c>
      <c r="CA5" s="6">
        <v>13819.60929446264</v>
      </c>
      <c r="CB5" s="6">
        <v>13952.551099233566</v>
      </c>
      <c r="CC5" s="6">
        <v>14117.140167376627</v>
      </c>
      <c r="CD5" s="6">
        <v>14265.793031629593</v>
      </c>
    </row>
    <row r="6" spans="1:83" x14ac:dyDescent="0.25">
      <c r="A6" s="2" t="str">
        <f>"Mariés sans enfant"</f>
        <v>Mariés sans enfant</v>
      </c>
      <c r="B6" s="6">
        <v>2585</v>
      </c>
      <c r="C6" s="6">
        <v>2617</v>
      </c>
      <c r="D6" s="6">
        <v>2680</v>
      </c>
      <c r="E6" s="6">
        <v>2674</v>
      </c>
      <c r="F6" s="6">
        <v>2666</v>
      </c>
      <c r="G6" s="6">
        <v>2705</v>
      </c>
      <c r="H6" s="6">
        <v>2725</v>
      </c>
      <c r="I6" s="6">
        <v>2769</v>
      </c>
      <c r="J6" s="6">
        <v>2811</v>
      </c>
      <c r="K6" s="6">
        <v>2840</v>
      </c>
      <c r="L6" s="6">
        <v>2866</v>
      </c>
      <c r="M6" s="6">
        <v>2907</v>
      </c>
      <c r="N6" s="6">
        <v>2982</v>
      </c>
      <c r="O6" s="6">
        <v>3027</v>
      </c>
      <c r="P6" s="6">
        <v>3049</v>
      </c>
      <c r="Q6" s="6">
        <v>3131</v>
      </c>
      <c r="R6" s="6">
        <v>3181</v>
      </c>
      <c r="S6" s="6">
        <v>3223</v>
      </c>
      <c r="T6" s="6">
        <v>3221</v>
      </c>
      <c r="U6" s="6">
        <v>3246</v>
      </c>
      <c r="V6" s="6">
        <v>3306</v>
      </c>
      <c r="W6" s="6">
        <v>3340</v>
      </c>
      <c r="X6" s="6">
        <v>3334</v>
      </c>
      <c r="Y6" s="6">
        <v>3372</v>
      </c>
      <c r="Z6" s="6">
        <v>3416</v>
      </c>
      <c r="AA6" s="6">
        <v>3457</v>
      </c>
      <c r="AB6" s="6">
        <v>3500</v>
      </c>
      <c r="AC6" s="6">
        <v>3490</v>
      </c>
      <c r="AD6" s="6">
        <v>3601.3402845477922</v>
      </c>
      <c r="AE6" s="6">
        <v>3643.6115084488852</v>
      </c>
      <c r="AF6" s="6">
        <v>3692.5241103429753</v>
      </c>
      <c r="AG6" s="6">
        <v>3741.1556916347704</v>
      </c>
      <c r="AH6" s="6">
        <v>3780.9594503916805</v>
      </c>
      <c r="AI6" s="6">
        <v>3825.9832730732064</v>
      </c>
      <c r="AJ6" s="6">
        <v>3862.7563132350256</v>
      </c>
      <c r="AK6" s="6">
        <v>3905.935429798591</v>
      </c>
      <c r="AL6" s="6">
        <v>3945.9957539197621</v>
      </c>
      <c r="AM6" s="6">
        <v>3976.1557235139326</v>
      </c>
      <c r="AN6" s="6">
        <v>4012.0215336546971</v>
      </c>
      <c r="AO6" s="6">
        <v>4041.6637936142724</v>
      </c>
      <c r="AP6" s="6">
        <v>4077.2110881780536</v>
      </c>
      <c r="AQ6" s="6">
        <v>4106.9491819432697</v>
      </c>
      <c r="AR6" s="6">
        <v>4121.8537820723341</v>
      </c>
      <c r="AS6" s="6">
        <v>4147.6439318314951</v>
      </c>
      <c r="AT6" s="6">
        <v>4170.4984615599715</v>
      </c>
      <c r="AU6" s="6">
        <v>4195.7138115687321</v>
      </c>
      <c r="AV6" s="6">
        <v>4217.9689083868307</v>
      </c>
      <c r="AW6" s="6">
        <v>4224.9658704590447</v>
      </c>
      <c r="AX6" s="6">
        <v>4232.8823402830903</v>
      </c>
      <c r="AY6" s="6">
        <v>4254.4864630717748</v>
      </c>
      <c r="AZ6" s="6">
        <v>4272.0379632178283</v>
      </c>
      <c r="BA6" s="6">
        <v>4288.2095991605265</v>
      </c>
      <c r="BB6" s="6">
        <v>4302.8126506577</v>
      </c>
      <c r="BC6" s="6">
        <v>4308.7209032756637</v>
      </c>
      <c r="BD6" s="6">
        <v>4330.5640863125191</v>
      </c>
      <c r="BE6" s="6">
        <v>4345.1720133748877</v>
      </c>
      <c r="BF6" s="6">
        <v>4359.1952484300546</v>
      </c>
      <c r="BG6" s="6">
        <v>4379.9691385099013</v>
      </c>
      <c r="BH6" s="6">
        <v>4387.2148813856575</v>
      </c>
      <c r="BI6" s="6">
        <v>4405.2189056514635</v>
      </c>
      <c r="BJ6" s="6">
        <v>4422.662043546733</v>
      </c>
      <c r="BK6" s="6">
        <v>4440.1214464027644</v>
      </c>
      <c r="BL6" s="6">
        <v>4466.2038792672356</v>
      </c>
      <c r="BM6" s="6">
        <v>4479.2374439304458</v>
      </c>
      <c r="BN6" s="6">
        <v>4501.7206039898883</v>
      </c>
      <c r="BO6" s="6">
        <v>4528.5605255445016</v>
      </c>
      <c r="BP6" s="6">
        <v>4546.7940676271455</v>
      </c>
      <c r="BQ6" s="6">
        <v>4578.1073987728978</v>
      </c>
      <c r="BR6" s="6">
        <v>4595.2458450513914</v>
      </c>
      <c r="BS6" s="6">
        <v>4608.0982819811215</v>
      </c>
      <c r="BT6" s="6">
        <v>4641.2176629326314</v>
      </c>
      <c r="BU6" s="6">
        <v>4658.2859185866755</v>
      </c>
      <c r="BV6" s="6">
        <v>4686.4002205181177</v>
      </c>
      <c r="BW6" s="6">
        <v>4711.6346814072695</v>
      </c>
      <c r="BX6" s="6">
        <v>4727.1140073201559</v>
      </c>
      <c r="BY6" s="6">
        <v>4752.488288718997</v>
      </c>
      <c r="BZ6" s="6">
        <v>4769.4906442689207</v>
      </c>
      <c r="CA6" s="6">
        <v>4784.3640288677798</v>
      </c>
      <c r="CB6" s="6">
        <v>4800.317215849298</v>
      </c>
      <c r="CC6" s="6">
        <v>4809.3305539231187</v>
      </c>
      <c r="CD6" s="6">
        <v>4829.8705696784928</v>
      </c>
    </row>
    <row r="7" spans="1:83" x14ac:dyDescent="0.25">
      <c r="A7" s="2" t="str">
        <f>"Mariés avec enfant(s)"</f>
        <v>Mariés avec enfant(s)</v>
      </c>
      <c r="B7" s="6">
        <v>5751</v>
      </c>
      <c r="C7" s="6">
        <v>5734</v>
      </c>
      <c r="D7" s="6">
        <v>5729</v>
      </c>
      <c r="E7" s="6">
        <v>5747</v>
      </c>
      <c r="F7" s="6">
        <v>5788</v>
      </c>
      <c r="G7" s="6">
        <v>5781</v>
      </c>
      <c r="H7" s="6">
        <v>5777</v>
      </c>
      <c r="I7" s="6">
        <v>5722</v>
      </c>
      <c r="J7" s="6">
        <v>5705</v>
      </c>
      <c r="K7" s="6">
        <v>5668</v>
      </c>
      <c r="L7" s="6">
        <v>5664</v>
      </c>
      <c r="M7" s="6">
        <v>5637</v>
      </c>
      <c r="N7" s="6">
        <v>5591</v>
      </c>
      <c r="O7" s="6">
        <v>5498</v>
      </c>
      <c r="P7" s="6">
        <v>5419</v>
      </c>
      <c r="Q7" s="6">
        <v>5364</v>
      </c>
      <c r="R7" s="6">
        <v>5314</v>
      </c>
      <c r="S7" s="6">
        <v>5318</v>
      </c>
      <c r="T7" s="6">
        <v>5289</v>
      </c>
      <c r="U7" s="6">
        <v>5227</v>
      </c>
      <c r="V7" s="6">
        <v>5150</v>
      </c>
      <c r="W7" s="6">
        <v>5065</v>
      </c>
      <c r="X7" s="6">
        <v>5041</v>
      </c>
      <c r="Y7" s="6">
        <v>4973</v>
      </c>
      <c r="Z7" s="6">
        <v>4884</v>
      </c>
      <c r="AA7" s="6">
        <v>4824</v>
      </c>
      <c r="AB7" s="6">
        <v>4741</v>
      </c>
      <c r="AC7" s="6">
        <v>4669</v>
      </c>
      <c r="AD7" s="6">
        <v>4690.7029130398678</v>
      </c>
      <c r="AE7" s="6">
        <v>4679.7971291614394</v>
      </c>
      <c r="AF7" s="6">
        <v>4655.7140820916738</v>
      </c>
      <c r="AG7" s="6">
        <v>4629.3218861250243</v>
      </c>
      <c r="AH7" s="6">
        <v>4615.2079321033725</v>
      </c>
      <c r="AI7" s="6">
        <v>4580.991741143017</v>
      </c>
      <c r="AJ7" s="6">
        <v>4559.3119809643067</v>
      </c>
      <c r="AK7" s="6">
        <v>4535.7693700165419</v>
      </c>
      <c r="AL7" s="6">
        <v>4510.3689528124596</v>
      </c>
      <c r="AM7" s="6">
        <v>4498.1509918565744</v>
      </c>
      <c r="AN7" s="6">
        <v>4467.2625870708071</v>
      </c>
      <c r="AO7" s="6">
        <v>4452.4892291819961</v>
      </c>
      <c r="AP7" s="6">
        <v>4443.4265937899863</v>
      </c>
      <c r="AQ7" s="6">
        <v>4425.9876036671849</v>
      </c>
      <c r="AR7" s="6">
        <v>4419.501054702926</v>
      </c>
      <c r="AS7" s="6">
        <v>4403.7780823100147</v>
      </c>
      <c r="AT7" s="6">
        <v>4388.0486396212582</v>
      </c>
      <c r="AU7" s="6">
        <v>4375.3973988158486</v>
      </c>
      <c r="AV7" s="6">
        <v>4360.3264143239358</v>
      </c>
      <c r="AW7" s="6">
        <v>4344.863284039322</v>
      </c>
      <c r="AX7" s="6">
        <v>4334.7942437335296</v>
      </c>
      <c r="AY7" s="6">
        <v>4309.6453599125016</v>
      </c>
      <c r="AZ7" s="6">
        <v>4293.5902210203822</v>
      </c>
      <c r="BA7" s="6">
        <v>4280.9534871370788</v>
      </c>
      <c r="BB7" s="6">
        <v>4263.4091148429852</v>
      </c>
      <c r="BC7" s="6">
        <v>4241.0460009418321</v>
      </c>
      <c r="BD7" s="6">
        <v>4208.6023699108382</v>
      </c>
      <c r="BE7" s="6">
        <v>4192.1286211188244</v>
      </c>
      <c r="BF7" s="6">
        <v>4151.9421209105803</v>
      </c>
      <c r="BG7" s="6">
        <v>4119.1580056798239</v>
      </c>
      <c r="BH7" s="6">
        <v>4091.4710788212028</v>
      </c>
      <c r="BI7" s="6">
        <v>4063.2518855751914</v>
      </c>
      <c r="BJ7" s="6">
        <v>4037.7247648002526</v>
      </c>
      <c r="BK7" s="6">
        <v>4012.4220960787588</v>
      </c>
      <c r="BL7" s="6">
        <v>3980.1006145331894</v>
      </c>
      <c r="BM7" s="6">
        <v>3961.9632299620062</v>
      </c>
      <c r="BN7" s="6">
        <v>3945.9579924759973</v>
      </c>
      <c r="BO7" s="6">
        <v>3919.7712376598502</v>
      </c>
      <c r="BP7" s="6">
        <v>3911.1195990833403</v>
      </c>
      <c r="BQ7" s="6">
        <v>3888.7274903299431</v>
      </c>
      <c r="BR7" s="6">
        <v>3873.5927040214738</v>
      </c>
      <c r="BS7" s="6">
        <v>3866.7856591892796</v>
      </c>
      <c r="BT7" s="6">
        <v>3849.7018736250138</v>
      </c>
      <c r="BU7" s="6">
        <v>3835.8316776130487</v>
      </c>
      <c r="BV7" s="6">
        <v>3825.4758611720658</v>
      </c>
      <c r="BW7" s="6">
        <v>3809.0317775331332</v>
      </c>
      <c r="BX7" s="6">
        <v>3796.1369741114386</v>
      </c>
      <c r="BY7" s="6">
        <v>3779.9252398321933</v>
      </c>
      <c r="BZ7" s="6">
        <v>3760.487860809455</v>
      </c>
      <c r="CA7" s="6">
        <v>3746.0620823551617</v>
      </c>
      <c r="CB7" s="6">
        <v>3739.2102715192646</v>
      </c>
      <c r="CC7" s="6">
        <v>3724.9591625469902</v>
      </c>
      <c r="CD7" s="6">
        <v>3710.8991007434356</v>
      </c>
    </row>
    <row r="8" spans="1:83" x14ac:dyDescent="0.25">
      <c r="A8" s="2" t="str">
        <f>"Cohabitants non mariés sans enfant"</f>
        <v>Cohabitants non mariés sans enfant</v>
      </c>
      <c r="B8" s="6">
        <v>145</v>
      </c>
      <c r="C8" s="6">
        <v>203</v>
      </c>
      <c r="D8" s="6">
        <v>225</v>
      </c>
      <c r="E8" s="6">
        <v>228</v>
      </c>
      <c r="F8" s="6">
        <v>297</v>
      </c>
      <c r="G8" s="6">
        <v>307</v>
      </c>
      <c r="H8" s="6">
        <v>307</v>
      </c>
      <c r="I8" s="6">
        <v>355</v>
      </c>
      <c r="J8" s="6">
        <v>360</v>
      </c>
      <c r="K8" s="6">
        <v>421</v>
      </c>
      <c r="L8" s="6">
        <v>449</v>
      </c>
      <c r="M8" s="6">
        <v>511</v>
      </c>
      <c r="N8" s="6">
        <v>555</v>
      </c>
      <c r="O8" s="6">
        <v>617</v>
      </c>
      <c r="P8" s="6">
        <v>680</v>
      </c>
      <c r="Q8" s="6">
        <v>698</v>
      </c>
      <c r="R8" s="6">
        <v>759</v>
      </c>
      <c r="S8" s="6">
        <v>807</v>
      </c>
      <c r="T8" s="6">
        <v>888</v>
      </c>
      <c r="U8" s="6">
        <v>907</v>
      </c>
      <c r="V8" s="6">
        <v>921</v>
      </c>
      <c r="W8" s="6">
        <v>976</v>
      </c>
      <c r="X8" s="6">
        <v>1030</v>
      </c>
      <c r="Y8" s="6">
        <v>1042</v>
      </c>
      <c r="Z8" s="6">
        <v>1094</v>
      </c>
      <c r="AA8" s="6">
        <v>1145</v>
      </c>
      <c r="AB8" s="6">
        <v>1217</v>
      </c>
      <c r="AC8" s="6">
        <v>1211</v>
      </c>
      <c r="AD8" s="6">
        <v>1261.1635624535347</v>
      </c>
      <c r="AE8" s="6">
        <v>1276.6217763099066</v>
      </c>
      <c r="AF8" s="6">
        <v>1304.3031867583813</v>
      </c>
      <c r="AG8" s="6">
        <v>1322.2325173565846</v>
      </c>
      <c r="AH8" s="6">
        <v>1344.1247386062446</v>
      </c>
      <c r="AI8" s="6">
        <v>1362.4339661249621</v>
      </c>
      <c r="AJ8" s="6">
        <v>1380.4158436451062</v>
      </c>
      <c r="AK8" s="6">
        <v>1403.1888799172937</v>
      </c>
      <c r="AL8" s="6">
        <v>1417.6152845911884</v>
      </c>
      <c r="AM8" s="6">
        <v>1427.8878897243926</v>
      </c>
      <c r="AN8" s="6">
        <v>1445.5581378360621</v>
      </c>
      <c r="AO8" s="6">
        <v>1461.4009155382905</v>
      </c>
      <c r="AP8" s="6">
        <v>1466.7698846254364</v>
      </c>
      <c r="AQ8" s="6">
        <v>1488.1262918130178</v>
      </c>
      <c r="AR8" s="6">
        <v>1496.0395777689514</v>
      </c>
      <c r="AS8" s="6">
        <v>1507.182200687404</v>
      </c>
      <c r="AT8" s="6">
        <v>1523.2169446600781</v>
      </c>
      <c r="AU8" s="6">
        <v>1537.5589307425212</v>
      </c>
      <c r="AV8" s="6">
        <v>1549.0200332221666</v>
      </c>
      <c r="AW8" s="6">
        <v>1564.9985274238361</v>
      </c>
      <c r="AX8" s="6">
        <v>1570.486638890934</v>
      </c>
      <c r="AY8" s="6">
        <v>1581.7763623372211</v>
      </c>
      <c r="AZ8" s="6">
        <v>1595.1643388575367</v>
      </c>
      <c r="BA8" s="6">
        <v>1598.6051796018871</v>
      </c>
      <c r="BB8" s="6">
        <v>1608.9227188688544</v>
      </c>
      <c r="BC8" s="6">
        <v>1620.629694232051</v>
      </c>
      <c r="BD8" s="6">
        <v>1630.1875886265198</v>
      </c>
      <c r="BE8" s="6">
        <v>1638.9302335050543</v>
      </c>
      <c r="BF8" s="6">
        <v>1657.7365611209752</v>
      </c>
      <c r="BG8" s="6">
        <v>1675.7487204647891</v>
      </c>
      <c r="BH8" s="6">
        <v>1698.0570839522079</v>
      </c>
      <c r="BI8" s="6">
        <v>1718.4734935768311</v>
      </c>
      <c r="BJ8" s="6">
        <v>1740.9707233895888</v>
      </c>
      <c r="BK8" s="6">
        <v>1760.7046494819497</v>
      </c>
      <c r="BL8" s="6">
        <v>1783.0471279786298</v>
      </c>
      <c r="BM8" s="6">
        <v>1805.4228386036696</v>
      </c>
      <c r="BN8" s="6">
        <v>1825.9494429608835</v>
      </c>
      <c r="BO8" s="6">
        <v>1845.3241321386249</v>
      </c>
      <c r="BP8" s="6">
        <v>1862.1312667843772</v>
      </c>
      <c r="BQ8" s="6">
        <v>1877.1547370551291</v>
      </c>
      <c r="BR8" s="6">
        <v>1893.9809718963186</v>
      </c>
      <c r="BS8" s="6">
        <v>1908.4903409466478</v>
      </c>
      <c r="BT8" s="6">
        <v>1920.9682341099392</v>
      </c>
      <c r="BU8" s="6">
        <v>1933.7888817097753</v>
      </c>
      <c r="BV8" s="6">
        <v>1944.5130880951156</v>
      </c>
      <c r="BW8" s="6">
        <v>1957.3944108469336</v>
      </c>
      <c r="BX8" s="6">
        <v>1968.5842597212331</v>
      </c>
      <c r="BY8" s="6">
        <v>1979.2053047382544</v>
      </c>
      <c r="BZ8" s="6">
        <v>1987.6463357958232</v>
      </c>
      <c r="CA8" s="6">
        <v>1997.7376267016696</v>
      </c>
      <c r="CB8" s="6">
        <v>2007.1832093416665</v>
      </c>
      <c r="CC8" s="6">
        <v>2016.1930203131571</v>
      </c>
      <c r="CD8" s="6">
        <v>2025.4487701088074</v>
      </c>
    </row>
    <row r="9" spans="1:83" x14ac:dyDescent="0.25">
      <c r="A9" s="2" t="str">
        <f>"Cohabitants non mariés avec enfant(s)"</f>
        <v>Cohabitants non mariés avec enfant(s)</v>
      </c>
      <c r="B9" s="6">
        <v>148</v>
      </c>
      <c r="C9" s="6">
        <v>171</v>
      </c>
      <c r="D9" s="6">
        <v>191</v>
      </c>
      <c r="E9" s="6">
        <v>222</v>
      </c>
      <c r="F9" s="6">
        <v>244</v>
      </c>
      <c r="G9" s="6">
        <v>263</v>
      </c>
      <c r="H9" s="6">
        <v>288</v>
      </c>
      <c r="I9" s="6">
        <v>330</v>
      </c>
      <c r="J9" s="6">
        <v>359</v>
      </c>
      <c r="K9" s="6">
        <v>446</v>
      </c>
      <c r="L9" s="6">
        <v>488</v>
      </c>
      <c r="M9" s="6">
        <v>536</v>
      </c>
      <c r="N9" s="6">
        <v>602</v>
      </c>
      <c r="O9" s="6">
        <v>657</v>
      </c>
      <c r="P9" s="6">
        <v>735</v>
      </c>
      <c r="Q9" s="6">
        <v>831</v>
      </c>
      <c r="R9" s="6">
        <v>926</v>
      </c>
      <c r="S9" s="6">
        <v>999</v>
      </c>
      <c r="T9" s="6">
        <v>1071</v>
      </c>
      <c r="U9" s="6">
        <v>1190</v>
      </c>
      <c r="V9" s="6">
        <v>1311</v>
      </c>
      <c r="W9" s="6">
        <v>1376</v>
      </c>
      <c r="X9" s="6">
        <v>1447</v>
      </c>
      <c r="Y9" s="6">
        <v>1488</v>
      </c>
      <c r="Z9" s="6">
        <v>1566</v>
      </c>
      <c r="AA9" s="6">
        <v>1622</v>
      </c>
      <c r="AB9" s="6">
        <v>1710</v>
      </c>
      <c r="AC9" s="6">
        <v>1754</v>
      </c>
      <c r="AD9" s="6">
        <v>1781.6318252878154</v>
      </c>
      <c r="AE9" s="6">
        <v>1818.225427342833</v>
      </c>
      <c r="AF9" s="6">
        <v>1853.49526693548</v>
      </c>
      <c r="AG9" s="6">
        <v>1888.9091284702845</v>
      </c>
      <c r="AH9" s="6">
        <v>1928.6169509027281</v>
      </c>
      <c r="AI9" s="6">
        <v>1960.030112473893</v>
      </c>
      <c r="AJ9" s="6">
        <v>1988.9872926140679</v>
      </c>
      <c r="AK9" s="6">
        <v>2025.5263574161629</v>
      </c>
      <c r="AL9" s="6">
        <v>2055.0375064765062</v>
      </c>
      <c r="AM9" s="6">
        <v>2088.0569104107772</v>
      </c>
      <c r="AN9" s="6">
        <v>2119.3316301050791</v>
      </c>
      <c r="AO9" s="6">
        <v>2145.704583194894</v>
      </c>
      <c r="AP9" s="6">
        <v>2176.4608660545819</v>
      </c>
      <c r="AQ9" s="6">
        <v>2205.1321234768038</v>
      </c>
      <c r="AR9" s="6">
        <v>2228.9882068719526</v>
      </c>
      <c r="AS9" s="6">
        <v>2257.6742541800877</v>
      </c>
      <c r="AT9" s="6">
        <v>2283.2059778022635</v>
      </c>
      <c r="AU9" s="6">
        <v>2308.7378155251245</v>
      </c>
      <c r="AV9" s="6">
        <v>2337.5878138785793</v>
      </c>
      <c r="AW9" s="6">
        <v>2359.8970496908478</v>
      </c>
      <c r="AX9" s="6">
        <v>2381.4813325455375</v>
      </c>
      <c r="AY9" s="6">
        <v>2405.7127037872715</v>
      </c>
      <c r="AZ9" s="6">
        <v>2429.876883963314</v>
      </c>
      <c r="BA9" s="6">
        <v>2449.4558482161374</v>
      </c>
      <c r="BB9" s="6">
        <v>2466.5741145245693</v>
      </c>
      <c r="BC9" s="6">
        <v>2484.307378254809</v>
      </c>
      <c r="BD9" s="6">
        <v>2504.5975877434084</v>
      </c>
      <c r="BE9" s="6">
        <v>2520.8737386980915</v>
      </c>
      <c r="BF9" s="6">
        <v>2540.6325249061947</v>
      </c>
      <c r="BG9" s="6">
        <v>2559.9896801802374</v>
      </c>
      <c r="BH9" s="6">
        <v>2583.1441024335359</v>
      </c>
      <c r="BI9" s="6">
        <v>2607.8635831057718</v>
      </c>
      <c r="BJ9" s="6">
        <v>2631.4552370194037</v>
      </c>
      <c r="BK9" s="6">
        <v>2656.7333942235982</v>
      </c>
      <c r="BL9" s="6">
        <v>2685.8140836861385</v>
      </c>
      <c r="BM9" s="6">
        <v>2718.6569324525904</v>
      </c>
      <c r="BN9" s="6">
        <v>2751.7674179100795</v>
      </c>
      <c r="BO9" s="6">
        <v>2782.50467330726</v>
      </c>
      <c r="BP9" s="6">
        <v>2816.2367836369272</v>
      </c>
      <c r="BQ9" s="6">
        <v>2848.9453819146656</v>
      </c>
      <c r="BR9" s="6">
        <v>2888.525831686763</v>
      </c>
      <c r="BS9" s="6">
        <v>2923.3260306910793</v>
      </c>
      <c r="BT9" s="6">
        <v>2954.7265970615849</v>
      </c>
      <c r="BU9" s="6">
        <v>2989.4979191122429</v>
      </c>
      <c r="BV9" s="6">
        <v>3022.6445412518215</v>
      </c>
      <c r="BW9" s="6">
        <v>3061.8371279759094</v>
      </c>
      <c r="BX9" s="6">
        <v>3096.6524326463386</v>
      </c>
      <c r="BY9" s="6">
        <v>3129.2262179745394</v>
      </c>
      <c r="BZ9" s="6">
        <v>3160.1714299173354</v>
      </c>
      <c r="CA9" s="6">
        <v>3189.1915652845851</v>
      </c>
      <c r="CB9" s="6">
        <v>3220.6155477986581</v>
      </c>
      <c r="CC9" s="6">
        <v>3250.5709558979365</v>
      </c>
      <c r="CD9" s="6">
        <v>3275.9583850573781</v>
      </c>
    </row>
    <row r="10" spans="1:83" x14ac:dyDescent="0.25">
      <c r="A10" s="2" t="str">
        <f>"Familles monoparentales"</f>
        <v>Familles monoparentales</v>
      </c>
      <c r="B10" s="6">
        <v>1164</v>
      </c>
      <c r="C10" s="6">
        <v>1184</v>
      </c>
      <c r="D10" s="6">
        <v>1212</v>
      </c>
      <c r="E10" s="6">
        <v>1214</v>
      </c>
      <c r="F10" s="6">
        <v>1264</v>
      </c>
      <c r="G10" s="6">
        <v>1289</v>
      </c>
      <c r="H10" s="6">
        <v>1301</v>
      </c>
      <c r="I10" s="6">
        <v>1352</v>
      </c>
      <c r="J10" s="6">
        <v>1368</v>
      </c>
      <c r="K10" s="6">
        <v>1370</v>
      </c>
      <c r="L10" s="6">
        <v>1394</v>
      </c>
      <c r="M10" s="6">
        <v>1396</v>
      </c>
      <c r="N10" s="6">
        <v>1399</v>
      </c>
      <c r="O10" s="6">
        <v>1455</v>
      </c>
      <c r="P10" s="6">
        <v>1517</v>
      </c>
      <c r="Q10" s="6">
        <v>1507</v>
      </c>
      <c r="R10" s="6">
        <v>1540</v>
      </c>
      <c r="S10" s="6">
        <v>1560</v>
      </c>
      <c r="T10" s="6">
        <v>1640</v>
      </c>
      <c r="U10" s="6">
        <v>1663</v>
      </c>
      <c r="V10" s="6">
        <v>1679</v>
      </c>
      <c r="W10" s="6">
        <v>1696</v>
      </c>
      <c r="X10" s="6">
        <v>1711</v>
      </c>
      <c r="Y10" s="6">
        <v>1746</v>
      </c>
      <c r="Z10" s="6">
        <v>1795</v>
      </c>
      <c r="AA10" s="6">
        <v>1854</v>
      </c>
      <c r="AB10" s="6">
        <v>1882</v>
      </c>
      <c r="AC10" s="6">
        <v>1958</v>
      </c>
      <c r="AD10" s="6">
        <v>1932.8051837926448</v>
      </c>
      <c r="AE10" s="6">
        <v>1961.8832698647889</v>
      </c>
      <c r="AF10" s="6">
        <v>1986.4937876632077</v>
      </c>
      <c r="AG10" s="6">
        <v>2010.9055217476562</v>
      </c>
      <c r="AH10" s="6">
        <v>2039.9089194630919</v>
      </c>
      <c r="AI10" s="6">
        <v>2061.9162867768432</v>
      </c>
      <c r="AJ10" s="6">
        <v>2088.6328021663171</v>
      </c>
      <c r="AK10" s="6">
        <v>2112.6916156967545</v>
      </c>
      <c r="AL10" s="6">
        <v>2139.6241176972917</v>
      </c>
      <c r="AM10" s="6">
        <v>2171.3720720145775</v>
      </c>
      <c r="AN10" s="6">
        <v>2199.8515406489278</v>
      </c>
      <c r="AO10" s="6">
        <v>2228.8807768860943</v>
      </c>
      <c r="AP10" s="6">
        <v>2258.1697378790905</v>
      </c>
      <c r="AQ10" s="6">
        <v>2288.0010663786065</v>
      </c>
      <c r="AR10" s="6">
        <v>2322.7195049455404</v>
      </c>
      <c r="AS10" s="6">
        <v>2355.0389775308686</v>
      </c>
      <c r="AT10" s="6">
        <v>2387.5424421056696</v>
      </c>
      <c r="AU10" s="6">
        <v>2421.2342946879799</v>
      </c>
      <c r="AV10" s="6">
        <v>2452.6566478595546</v>
      </c>
      <c r="AW10" s="6">
        <v>2489.2506134461901</v>
      </c>
      <c r="AX10" s="6">
        <v>2521.9319364241519</v>
      </c>
      <c r="AY10" s="6">
        <v>2552.660978503724</v>
      </c>
      <c r="AZ10" s="6">
        <v>2587.3808613347892</v>
      </c>
      <c r="BA10" s="6">
        <v>2617.6577937143047</v>
      </c>
      <c r="BB10" s="6">
        <v>2646.5780518519673</v>
      </c>
      <c r="BC10" s="6">
        <v>2680.7666810722126</v>
      </c>
      <c r="BD10" s="6">
        <v>2710.1350840679388</v>
      </c>
      <c r="BE10" s="6">
        <v>2738.9945559348885</v>
      </c>
      <c r="BF10" s="6">
        <v>2767.2085859600661</v>
      </c>
      <c r="BG10" s="6">
        <v>2789.2389897237426</v>
      </c>
      <c r="BH10" s="6">
        <v>2811.8358601190139</v>
      </c>
      <c r="BI10" s="6">
        <v>2836.7793658474029</v>
      </c>
      <c r="BJ10" s="6">
        <v>2859.2660464892883</v>
      </c>
      <c r="BK10" s="6">
        <v>2880.7262076903735</v>
      </c>
      <c r="BL10" s="6">
        <v>2901.622569212273</v>
      </c>
      <c r="BM10" s="6">
        <v>2920.8454472593489</v>
      </c>
      <c r="BN10" s="6">
        <v>2941.5937266025371</v>
      </c>
      <c r="BO10" s="6">
        <v>2962.454167580554</v>
      </c>
      <c r="BP10" s="6">
        <v>2982.5751151938302</v>
      </c>
      <c r="BQ10" s="6">
        <v>3004.4549242127882</v>
      </c>
      <c r="BR10" s="6">
        <v>3028.3536563216271</v>
      </c>
      <c r="BS10" s="6">
        <v>3051.4806622496862</v>
      </c>
      <c r="BT10" s="6">
        <v>3075.6989188337134</v>
      </c>
      <c r="BU10" s="6">
        <v>3100.7756951145652</v>
      </c>
      <c r="BV10" s="6">
        <v>3124.2452465201741</v>
      </c>
      <c r="BW10" s="6">
        <v>3156.0632129341006</v>
      </c>
      <c r="BX10" s="6">
        <v>3190.8291641082328</v>
      </c>
      <c r="BY10" s="6">
        <v>3222.1420599457274</v>
      </c>
      <c r="BZ10" s="6">
        <v>3259.5342161446051</v>
      </c>
      <c r="CA10" s="6">
        <v>3295.3619811672393</v>
      </c>
      <c r="CB10" s="6">
        <v>3333.1945525475157</v>
      </c>
      <c r="CC10" s="6">
        <v>3372.2796981165675</v>
      </c>
      <c r="CD10" s="6">
        <v>3407.4051074891809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309</v>
      </c>
      <c r="C11" s="8">
        <v>292</v>
      </c>
      <c r="D11" s="8">
        <v>281</v>
      </c>
      <c r="E11" s="8">
        <v>280</v>
      </c>
      <c r="F11" s="8">
        <v>276</v>
      </c>
      <c r="G11" s="8">
        <v>270</v>
      </c>
      <c r="H11" s="8">
        <v>278</v>
      </c>
      <c r="I11" s="8">
        <v>288</v>
      </c>
      <c r="J11" s="8">
        <v>281</v>
      </c>
      <c r="K11" s="8">
        <v>276</v>
      </c>
      <c r="L11" s="8">
        <v>269</v>
      </c>
      <c r="M11" s="8">
        <v>274</v>
      </c>
      <c r="N11" s="8">
        <v>287</v>
      </c>
      <c r="O11" s="8">
        <v>267</v>
      </c>
      <c r="P11" s="8">
        <v>246</v>
      </c>
      <c r="Q11" s="8">
        <v>259</v>
      </c>
      <c r="R11" s="8">
        <v>239</v>
      </c>
      <c r="S11" s="8">
        <v>242</v>
      </c>
      <c r="T11" s="8">
        <v>246</v>
      </c>
      <c r="U11" s="8">
        <v>234</v>
      </c>
      <c r="V11" s="8">
        <v>244</v>
      </c>
      <c r="W11" s="8">
        <v>231</v>
      </c>
      <c r="X11" s="8">
        <v>246</v>
      </c>
      <c r="Y11" s="8">
        <v>262</v>
      </c>
      <c r="Z11" s="8">
        <v>264</v>
      </c>
      <c r="AA11" s="8">
        <v>267</v>
      </c>
      <c r="AB11" s="8">
        <v>257</v>
      </c>
      <c r="AC11" s="8">
        <v>260</v>
      </c>
      <c r="AD11" s="8">
        <v>260.04820735695472</v>
      </c>
      <c r="AE11" s="8">
        <v>259.73385370647009</v>
      </c>
      <c r="AF11" s="8">
        <v>259.85317753027351</v>
      </c>
      <c r="AG11" s="8">
        <v>260.1635948940384</v>
      </c>
      <c r="AH11" s="8">
        <v>260.50482564201081</v>
      </c>
      <c r="AI11" s="8">
        <v>260.58084711161752</v>
      </c>
      <c r="AJ11" s="8">
        <v>261.61993100691336</v>
      </c>
      <c r="AK11" s="8">
        <v>262.39113241640041</v>
      </c>
      <c r="AL11" s="8">
        <v>262.72663498761614</v>
      </c>
      <c r="AM11" s="8">
        <v>263.31975902641585</v>
      </c>
      <c r="AN11" s="8">
        <v>263.96303037980152</v>
      </c>
      <c r="AO11" s="8">
        <v>264.80627656645316</v>
      </c>
      <c r="AP11" s="8">
        <v>265.63589935922039</v>
      </c>
      <c r="AQ11" s="8">
        <v>266.16105526053622</v>
      </c>
      <c r="AR11" s="8">
        <v>267.15291460467495</v>
      </c>
      <c r="AS11" s="8">
        <v>268.5324626804109</v>
      </c>
      <c r="AT11" s="8">
        <v>269.13423074957615</v>
      </c>
      <c r="AU11" s="8">
        <v>270.65918918322041</v>
      </c>
      <c r="AV11" s="8">
        <v>271.88033128075159</v>
      </c>
      <c r="AW11" s="8">
        <v>272.94092512033507</v>
      </c>
      <c r="AX11" s="8">
        <v>273.78828185441893</v>
      </c>
      <c r="AY11" s="8">
        <v>276.01635395876076</v>
      </c>
      <c r="AZ11" s="8">
        <v>277.6225980683335</v>
      </c>
      <c r="BA11" s="8">
        <v>278.78597250163273</v>
      </c>
      <c r="BB11" s="8">
        <v>279.47225041788465</v>
      </c>
      <c r="BC11" s="8">
        <v>280.25374523914394</v>
      </c>
      <c r="BD11" s="8">
        <v>281.45497913643959</v>
      </c>
      <c r="BE11" s="8">
        <v>281.89184556785921</v>
      </c>
      <c r="BF11" s="8">
        <v>283.12409503813518</v>
      </c>
      <c r="BG11" s="8">
        <v>284.94325153767494</v>
      </c>
      <c r="BH11" s="8">
        <v>286.14646931467377</v>
      </c>
      <c r="BI11" s="8">
        <v>286.86706719710418</v>
      </c>
      <c r="BJ11" s="8">
        <v>288.17992085111075</v>
      </c>
      <c r="BK11" s="8">
        <v>289.01241814293968</v>
      </c>
      <c r="BL11" s="8">
        <v>290.1930726456556</v>
      </c>
      <c r="BM11" s="8">
        <v>290.84470630363836</v>
      </c>
      <c r="BN11" s="8">
        <v>292.39867682662504</v>
      </c>
      <c r="BO11" s="8">
        <v>293.27629185011966</v>
      </c>
      <c r="BP11" s="8">
        <v>294.72769534851807</v>
      </c>
      <c r="BQ11" s="8">
        <v>296.11938001555035</v>
      </c>
      <c r="BR11" s="8">
        <v>297.40748195226126</v>
      </c>
      <c r="BS11" s="8">
        <v>299.02740248031</v>
      </c>
      <c r="BT11" s="8">
        <v>301.6894652401449</v>
      </c>
      <c r="BU11" s="8">
        <v>303.2207741220862</v>
      </c>
      <c r="BV11" s="8">
        <v>305.17864257092623</v>
      </c>
      <c r="BW11" s="8">
        <v>307.13829616145603</v>
      </c>
      <c r="BX11" s="8">
        <v>308.52626504101374</v>
      </c>
      <c r="BY11" s="8">
        <v>309.41508800323265</v>
      </c>
      <c r="BZ11" s="8">
        <v>311.05855442938343</v>
      </c>
      <c r="CA11" s="8">
        <v>312.12296377561375</v>
      </c>
      <c r="CB11" s="8">
        <v>314.29719439363424</v>
      </c>
      <c r="CC11" s="8">
        <v>315.71510146025548</v>
      </c>
      <c r="CD11" s="8">
        <v>316.44255741689318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5A19-F49F-4210-B5FF-DCBB882C9065}">
  <dimension ref="A1:CE12"/>
  <sheetViews>
    <sheetView workbookViewId="0"/>
  </sheetViews>
  <sheetFormatPr defaultRowHeight="15" x14ac:dyDescent="0.25"/>
  <cols>
    <col min="1" max="1" width="50.7109375" customWidth="1"/>
    <col min="2" max="38" width="5" bestFit="1" customWidth="1"/>
    <col min="39" max="82" width="6" bestFit="1" customWidth="1"/>
  </cols>
  <sheetData>
    <row r="1" spans="1:83" x14ac:dyDescent="0.25">
      <c r="A1" s="1" t="s">
        <v>41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4219</v>
      </c>
      <c r="C5" s="6">
        <v>4337</v>
      </c>
      <c r="D5" s="6">
        <v>4457</v>
      </c>
      <c r="E5" s="6">
        <v>4556</v>
      </c>
      <c r="F5" s="6">
        <v>4774</v>
      </c>
      <c r="G5" s="6">
        <v>4947</v>
      </c>
      <c r="H5" s="6">
        <v>5102</v>
      </c>
      <c r="I5" s="6">
        <v>5239</v>
      </c>
      <c r="J5" s="6">
        <v>5420</v>
      </c>
      <c r="K5" s="6">
        <v>5594</v>
      </c>
      <c r="L5" s="6">
        <v>5803</v>
      </c>
      <c r="M5" s="6">
        <v>5937</v>
      </c>
      <c r="N5" s="6">
        <v>6186</v>
      </c>
      <c r="O5" s="6">
        <v>6388</v>
      </c>
      <c r="P5" s="6">
        <v>6563</v>
      </c>
      <c r="Q5" s="6">
        <v>6756</v>
      </c>
      <c r="R5" s="6">
        <v>6923</v>
      </c>
      <c r="S5" s="6">
        <v>7151</v>
      </c>
      <c r="T5" s="6">
        <v>7312</v>
      </c>
      <c r="U5" s="6">
        <v>7384</v>
      </c>
      <c r="V5" s="6">
        <v>7565</v>
      </c>
      <c r="W5" s="6">
        <v>7706</v>
      </c>
      <c r="X5" s="6">
        <v>7753</v>
      </c>
      <c r="Y5" s="6">
        <v>7796</v>
      </c>
      <c r="Z5" s="6">
        <v>7934</v>
      </c>
      <c r="AA5" s="6">
        <v>8058</v>
      </c>
      <c r="AB5" s="6">
        <v>8221</v>
      </c>
      <c r="AC5" s="6">
        <v>9139</v>
      </c>
      <c r="AD5" s="6">
        <v>8587.9156896048735</v>
      </c>
      <c r="AE5" s="6">
        <v>8774.1750983356942</v>
      </c>
      <c r="AF5" s="6">
        <v>8924.3692461906467</v>
      </c>
      <c r="AG5" s="6">
        <v>9084.1257449606019</v>
      </c>
      <c r="AH5" s="6">
        <v>9227.4019649988859</v>
      </c>
      <c r="AI5" s="6">
        <v>9398.4281859382427</v>
      </c>
      <c r="AJ5" s="6">
        <v>9567.0671775217616</v>
      </c>
      <c r="AK5" s="6">
        <v>9741.2970166554933</v>
      </c>
      <c r="AL5" s="6">
        <v>9907.5907446616438</v>
      </c>
      <c r="AM5" s="6">
        <v>10063.197228937628</v>
      </c>
      <c r="AN5" s="6">
        <v>10230.46871743367</v>
      </c>
      <c r="AO5" s="6">
        <v>10397.52574108943</v>
      </c>
      <c r="AP5" s="6">
        <v>10574.624031376781</v>
      </c>
      <c r="AQ5" s="6">
        <v>10749.735413149645</v>
      </c>
      <c r="AR5" s="6">
        <v>10926.083018998001</v>
      </c>
      <c r="AS5" s="6">
        <v>11100.205040092127</v>
      </c>
      <c r="AT5" s="6">
        <v>11294.424283776618</v>
      </c>
      <c r="AU5" s="6">
        <v>11458.249342514155</v>
      </c>
      <c r="AV5" s="6">
        <v>11613.440296757544</v>
      </c>
      <c r="AW5" s="6">
        <v>11760.493532483601</v>
      </c>
      <c r="AX5" s="6">
        <v>11909.734077106543</v>
      </c>
      <c r="AY5" s="6">
        <v>12026.325731576226</v>
      </c>
      <c r="AZ5" s="6">
        <v>12147.336487908182</v>
      </c>
      <c r="BA5" s="6">
        <v>12240.888354152459</v>
      </c>
      <c r="BB5" s="6">
        <v>12364.514168148102</v>
      </c>
      <c r="BC5" s="6">
        <v>12482.899386170437</v>
      </c>
      <c r="BD5" s="6">
        <v>12600.121043621799</v>
      </c>
      <c r="BE5" s="6">
        <v>12717.297155261938</v>
      </c>
      <c r="BF5" s="6">
        <v>12799.230186286308</v>
      </c>
      <c r="BG5" s="6">
        <v>12909.610906405574</v>
      </c>
      <c r="BH5" s="6">
        <v>12995.310620221369</v>
      </c>
      <c r="BI5" s="6">
        <v>13077.418050189219</v>
      </c>
      <c r="BJ5" s="6">
        <v>13148.479155041428</v>
      </c>
      <c r="BK5" s="6">
        <v>13212.632093945802</v>
      </c>
      <c r="BL5" s="6">
        <v>13293.908598213799</v>
      </c>
      <c r="BM5" s="6">
        <v>13377.635829798262</v>
      </c>
      <c r="BN5" s="6">
        <v>13413.230443476461</v>
      </c>
      <c r="BO5" s="6">
        <v>13461.375624222528</v>
      </c>
      <c r="BP5" s="6">
        <v>13484.667198818915</v>
      </c>
      <c r="BQ5" s="6">
        <v>13524.60865897443</v>
      </c>
      <c r="BR5" s="6">
        <v>13554.951587003558</v>
      </c>
      <c r="BS5" s="6">
        <v>13580.257470761964</v>
      </c>
      <c r="BT5" s="6">
        <v>13612.219297992786</v>
      </c>
      <c r="BU5" s="6">
        <v>13648.614166289581</v>
      </c>
      <c r="BV5" s="6">
        <v>13676.406367494214</v>
      </c>
      <c r="BW5" s="6">
        <v>13708.647162500565</v>
      </c>
      <c r="BX5" s="6">
        <v>13726.415050395095</v>
      </c>
      <c r="BY5" s="6">
        <v>13765.787779712893</v>
      </c>
      <c r="BZ5" s="6">
        <v>13792.923360808694</v>
      </c>
      <c r="CA5" s="6">
        <v>13830.957592994117</v>
      </c>
      <c r="CB5" s="6">
        <v>13875.014142728465</v>
      </c>
      <c r="CC5" s="6">
        <v>13922.558006699201</v>
      </c>
      <c r="CD5" s="6">
        <v>13948.24524041217</v>
      </c>
    </row>
    <row r="6" spans="1:83" x14ac:dyDescent="0.25">
      <c r="A6" s="2" t="str">
        <f>"Mariés sans enfant"</f>
        <v>Mariés sans enfant</v>
      </c>
      <c r="B6" s="6">
        <v>3457</v>
      </c>
      <c r="C6" s="6">
        <v>3503</v>
      </c>
      <c r="D6" s="6">
        <v>3592</v>
      </c>
      <c r="E6" s="6">
        <v>3616</v>
      </c>
      <c r="F6" s="6">
        <v>3675</v>
      </c>
      <c r="G6" s="6">
        <v>3733</v>
      </c>
      <c r="H6" s="6">
        <v>3811</v>
      </c>
      <c r="I6" s="6">
        <v>3843</v>
      </c>
      <c r="J6" s="6">
        <v>3801</v>
      </c>
      <c r="K6" s="6">
        <v>3869</v>
      </c>
      <c r="L6" s="6">
        <v>3887</v>
      </c>
      <c r="M6" s="6">
        <v>3895</v>
      </c>
      <c r="N6" s="6">
        <v>3955</v>
      </c>
      <c r="O6" s="6">
        <v>3972</v>
      </c>
      <c r="P6" s="6">
        <v>4019</v>
      </c>
      <c r="Q6" s="6">
        <v>4068</v>
      </c>
      <c r="R6" s="6">
        <v>4070</v>
      </c>
      <c r="S6" s="6">
        <v>4112</v>
      </c>
      <c r="T6" s="6">
        <v>4181</v>
      </c>
      <c r="U6" s="6">
        <v>4260</v>
      </c>
      <c r="V6" s="6">
        <v>4301</v>
      </c>
      <c r="W6" s="6">
        <v>4279</v>
      </c>
      <c r="X6" s="6">
        <v>4305</v>
      </c>
      <c r="Y6" s="6">
        <v>4323</v>
      </c>
      <c r="Z6" s="6">
        <v>4355</v>
      </c>
      <c r="AA6" s="6">
        <v>4355</v>
      </c>
      <c r="AB6" s="6">
        <v>4364</v>
      </c>
      <c r="AC6" s="6">
        <v>4376</v>
      </c>
      <c r="AD6" s="6">
        <v>4474.2251839118308</v>
      </c>
      <c r="AE6" s="6">
        <v>4538.3602547082364</v>
      </c>
      <c r="AF6" s="6">
        <v>4611.3975788913249</v>
      </c>
      <c r="AG6" s="6">
        <v>4664.3123797659209</v>
      </c>
      <c r="AH6" s="6">
        <v>4714.2073115439216</v>
      </c>
      <c r="AI6" s="6">
        <v>4768.2308344271241</v>
      </c>
      <c r="AJ6" s="6">
        <v>4821.7530597841323</v>
      </c>
      <c r="AK6" s="6">
        <v>4885.1593639173352</v>
      </c>
      <c r="AL6" s="6">
        <v>4928.4224227239265</v>
      </c>
      <c r="AM6" s="6">
        <v>4967.5489447624168</v>
      </c>
      <c r="AN6" s="6">
        <v>5011.1162930344253</v>
      </c>
      <c r="AO6" s="6">
        <v>5038.7764275256977</v>
      </c>
      <c r="AP6" s="6">
        <v>5074.2389382750926</v>
      </c>
      <c r="AQ6" s="6">
        <v>5091.986810614635</v>
      </c>
      <c r="AR6" s="6">
        <v>5104.339457624952</v>
      </c>
      <c r="AS6" s="6">
        <v>5118.129614307406</v>
      </c>
      <c r="AT6" s="6">
        <v>5112.6946055843036</v>
      </c>
      <c r="AU6" s="6">
        <v>5117.8398275947966</v>
      </c>
      <c r="AV6" s="6">
        <v>5110.1416866853506</v>
      </c>
      <c r="AW6" s="6">
        <v>5096.51474222041</v>
      </c>
      <c r="AX6" s="6">
        <v>5080.8153279596136</v>
      </c>
      <c r="AY6" s="6">
        <v>5047.2713203414096</v>
      </c>
      <c r="AZ6" s="6">
        <v>5021.8274039401822</v>
      </c>
      <c r="BA6" s="6">
        <v>5001.8473054770839</v>
      </c>
      <c r="BB6" s="6">
        <v>4985.2177780680404</v>
      </c>
      <c r="BC6" s="6">
        <v>4965.3565106448168</v>
      </c>
      <c r="BD6" s="6">
        <v>4934.4706394926852</v>
      </c>
      <c r="BE6" s="6">
        <v>4904.9949886735176</v>
      </c>
      <c r="BF6" s="6">
        <v>4886.440476467511</v>
      </c>
      <c r="BG6" s="6">
        <v>4865.4970166701823</v>
      </c>
      <c r="BH6" s="6">
        <v>4852.7315690702344</v>
      </c>
      <c r="BI6" s="6">
        <v>4832.0363142095721</v>
      </c>
      <c r="BJ6" s="6">
        <v>4810.7454332469779</v>
      </c>
      <c r="BK6" s="6">
        <v>4794.0868773854363</v>
      </c>
      <c r="BL6" s="6">
        <v>4780.6204860565631</v>
      </c>
      <c r="BM6" s="6">
        <v>4765.341556938085</v>
      </c>
      <c r="BN6" s="6">
        <v>4742.6000379283178</v>
      </c>
      <c r="BO6" s="6">
        <v>4729.7239694182972</v>
      </c>
      <c r="BP6" s="6">
        <v>4717.595282531609</v>
      </c>
      <c r="BQ6" s="6">
        <v>4711.1628717241292</v>
      </c>
      <c r="BR6" s="6">
        <v>4711.7695749680515</v>
      </c>
      <c r="BS6" s="6">
        <v>4699.181340471745</v>
      </c>
      <c r="BT6" s="6">
        <v>4692.2187409169801</v>
      </c>
      <c r="BU6" s="6">
        <v>4673.6725821349401</v>
      </c>
      <c r="BV6" s="6">
        <v>4642.6532974088359</v>
      </c>
      <c r="BW6" s="6">
        <v>4639.3788929152706</v>
      </c>
      <c r="BX6" s="6">
        <v>4622.5819808303786</v>
      </c>
      <c r="BY6" s="6">
        <v>4601.1634778708358</v>
      </c>
      <c r="BZ6" s="6">
        <v>4573.1123592332951</v>
      </c>
      <c r="CA6" s="6">
        <v>4541.7441009753647</v>
      </c>
      <c r="CB6" s="6">
        <v>4519.0736596968491</v>
      </c>
      <c r="CC6" s="6">
        <v>4478.5276233093682</v>
      </c>
      <c r="CD6" s="6">
        <v>4447.8642396349205</v>
      </c>
    </row>
    <row r="7" spans="1:83" x14ac:dyDescent="0.25">
      <c r="A7" s="2" t="str">
        <f>"Mariés avec enfant(s)"</f>
        <v>Mariés avec enfant(s)</v>
      </c>
      <c r="B7" s="6">
        <v>6774</v>
      </c>
      <c r="C7" s="6">
        <v>6733</v>
      </c>
      <c r="D7" s="6">
        <v>6707</v>
      </c>
      <c r="E7" s="6">
        <v>6670</v>
      </c>
      <c r="F7" s="6">
        <v>6683</v>
      </c>
      <c r="G7" s="6">
        <v>6627</v>
      </c>
      <c r="H7" s="6">
        <v>6562</v>
      </c>
      <c r="I7" s="6">
        <v>6533</v>
      </c>
      <c r="J7" s="6">
        <v>6522</v>
      </c>
      <c r="K7" s="6">
        <v>6459</v>
      </c>
      <c r="L7" s="6">
        <v>6422</v>
      </c>
      <c r="M7" s="6">
        <v>6355</v>
      </c>
      <c r="N7" s="6">
        <v>6245</v>
      </c>
      <c r="O7" s="6">
        <v>6169</v>
      </c>
      <c r="P7" s="6">
        <v>6025</v>
      </c>
      <c r="Q7" s="6">
        <v>5950</v>
      </c>
      <c r="R7" s="6">
        <v>5891</v>
      </c>
      <c r="S7" s="6">
        <v>5747</v>
      </c>
      <c r="T7" s="6">
        <v>5618</v>
      </c>
      <c r="U7" s="6">
        <v>5459</v>
      </c>
      <c r="V7" s="6">
        <v>5381</v>
      </c>
      <c r="W7" s="6">
        <v>5294</v>
      </c>
      <c r="X7" s="6">
        <v>5192</v>
      </c>
      <c r="Y7" s="6">
        <v>5041</v>
      </c>
      <c r="Z7" s="6">
        <v>4940</v>
      </c>
      <c r="AA7" s="6">
        <v>4829</v>
      </c>
      <c r="AB7" s="6">
        <v>4676</v>
      </c>
      <c r="AC7" s="6">
        <v>4552</v>
      </c>
      <c r="AD7" s="6">
        <v>4550.8281133111941</v>
      </c>
      <c r="AE7" s="6">
        <v>4493.6446563298159</v>
      </c>
      <c r="AF7" s="6">
        <v>4437.8766876067721</v>
      </c>
      <c r="AG7" s="6">
        <v>4394.6224602459097</v>
      </c>
      <c r="AH7" s="6">
        <v>4366.2941099089294</v>
      </c>
      <c r="AI7" s="6">
        <v>4303.8066374212522</v>
      </c>
      <c r="AJ7" s="6">
        <v>4244.709782711685</v>
      </c>
      <c r="AK7" s="6">
        <v>4186.2728294581912</v>
      </c>
      <c r="AL7" s="6">
        <v>4141.6720819020547</v>
      </c>
      <c r="AM7" s="6">
        <v>4111.424099906294</v>
      </c>
      <c r="AN7" s="6">
        <v>4067.1983459984549</v>
      </c>
      <c r="AO7" s="6">
        <v>4021.0243388455956</v>
      </c>
      <c r="AP7" s="6">
        <v>3981.6301233232566</v>
      </c>
      <c r="AQ7" s="6">
        <v>3943.9978154413693</v>
      </c>
      <c r="AR7" s="6">
        <v>3910.4373707545788</v>
      </c>
      <c r="AS7" s="6">
        <v>3876.3017108272879</v>
      </c>
      <c r="AT7" s="6">
        <v>3835.5467549872133</v>
      </c>
      <c r="AU7" s="6">
        <v>3809.8673250526872</v>
      </c>
      <c r="AV7" s="6">
        <v>3777.6727067072029</v>
      </c>
      <c r="AW7" s="6">
        <v>3750.7175665059858</v>
      </c>
      <c r="AX7" s="6">
        <v>3731.3448997117612</v>
      </c>
      <c r="AY7" s="6">
        <v>3707.9320359667026</v>
      </c>
      <c r="AZ7" s="6">
        <v>3687.3959869722516</v>
      </c>
      <c r="BA7" s="6">
        <v>3658.0490399313621</v>
      </c>
      <c r="BB7" s="6">
        <v>3613.7558055363211</v>
      </c>
      <c r="BC7" s="6">
        <v>3571.19309954958</v>
      </c>
      <c r="BD7" s="6">
        <v>3522.9110427756323</v>
      </c>
      <c r="BE7" s="6">
        <v>3469.907274041936</v>
      </c>
      <c r="BF7" s="6">
        <v>3422.8716162290812</v>
      </c>
      <c r="BG7" s="6">
        <v>3364.5249074671187</v>
      </c>
      <c r="BH7" s="6">
        <v>3312.5908557846551</v>
      </c>
      <c r="BI7" s="6">
        <v>3256.2030278176344</v>
      </c>
      <c r="BJ7" s="6">
        <v>3206.9820284939833</v>
      </c>
      <c r="BK7" s="6">
        <v>3157.6288752551291</v>
      </c>
      <c r="BL7" s="6">
        <v>3099.1528660292424</v>
      </c>
      <c r="BM7" s="6">
        <v>3041.1632621129934</v>
      </c>
      <c r="BN7" s="6">
        <v>3003.7829830611217</v>
      </c>
      <c r="BO7" s="6">
        <v>2954.6484884686333</v>
      </c>
      <c r="BP7" s="6">
        <v>2915.7437987306148</v>
      </c>
      <c r="BQ7" s="6">
        <v>2869.9943160163521</v>
      </c>
      <c r="BR7" s="6">
        <v>2823.7988686649196</v>
      </c>
      <c r="BS7" s="6">
        <v>2790.6675351734607</v>
      </c>
      <c r="BT7" s="6">
        <v>2757.4421811408693</v>
      </c>
      <c r="BU7" s="6">
        <v>2725.0336744680144</v>
      </c>
      <c r="BV7" s="6">
        <v>2699.5614961397323</v>
      </c>
      <c r="BW7" s="6">
        <v>2661.4517529084169</v>
      </c>
      <c r="BX7" s="6">
        <v>2636.9348967033734</v>
      </c>
      <c r="BY7" s="6">
        <v>2607.8756227166477</v>
      </c>
      <c r="BZ7" s="6">
        <v>2585.3042612120953</v>
      </c>
      <c r="CA7" s="6">
        <v>2555.904071200187</v>
      </c>
      <c r="CB7" s="6">
        <v>2520.4529208132153</v>
      </c>
      <c r="CC7" s="6">
        <v>2493.7524631659853</v>
      </c>
      <c r="CD7" s="6">
        <v>2469.9550690239475</v>
      </c>
    </row>
    <row r="8" spans="1:83" x14ac:dyDescent="0.25">
      <c r="A8" s="2" t="str">
        <f>"Cohabitants non mariés sans enfant"</f>
        <v>Cohabitants non mariés sans enfant</v>
      </c>
      <c r="B8" s="6">
        <v>341</v>
      </c>
      <c r="C8" s="6">
        <v>364</v>
      </c>
      <c r="D8" s="6">
        <v>422</v>
      </c>
      <c r="E8" s="6">
        <v>474</v>
      </c>
      <c r="F8" s="6">
        <v>530</v>
      </c>
      <c r="G8" s="6">
        <v>591</v>
      </c>
      <c r="H8" s="6">
        <v>620</v>
      </c>
      <c r="I8" s="6">
        <v>651</v>
      </c>
      <c r="J8" s="6">
        <v>709</v>
      </c>
      <c r="K8" s="6">
        <v>734</v>
      </c>
      <c r="L8" s="6">
        <v>754</v>
      </c>
      <c r="M8" s="6">
        <v>779</v>
      </c>
      <c r="N8" s="6">
        <v>828</v>
      </c>
      <c r="O8" s="6">
        <v>849</v>
      </c>
      <c r="P8" s="6">
        <v>881</v>
      </c>
      <c r="Q8" s="6">
        <v>943</v>
      </c>
      <c r="R8" s="6">
        <v>997</v>
      </c>
      <c r="S8" s="6">
        <v>1108</v>
      </c>
      <c r="T8" s="6">
        <v>1147</v>
      </c>
      <c r="U8" s="6">
        <v>1215</v>
      </c>
      <c r="V8" s="6">
        <v>1296</v>
      </c>
      <c r="W8" s="6">
        <v>1367</v>
      </c>
      <c r="X8" s="6">
        <v>1405</v>
      </c>
      <c r="Y8" s="6">
        <v>1455</v>
      </c>
      <c r="Z8" s="6">
        <v>1505</v>
      </c>
      <c r="AA8" s="6">
        <v>1563</v>
      </c>
      <c r="AB8" s="6">
        <v>1614</v>
      </c>
      <c r="AC8" s="6">
        <v>1538</v>
      </c>
      <c r="AD8" s="6">
        <v>1669.3690243819206</v>
      </c>
      <c r="AE8" s="6">
        <v>1679.6937725719044</v>
      </c>
      <c r="AF8" s="6">
        <v>1698.0196184586248</v>
      </c>
      <c r="AG8" s="6">
        <v>1713.0491155912819</v>
      </c>
      <c r="AH8" s="6">
        <v>1723.884223789991</v>
      </c>
      <c r="AI8" s="6">
        <v>1738.843731635483</v>
      </c>
      <c r="AJ8" s="6">
        <v>1747.1646486446989</v>
      </c>
      <c r="AK8" s="6">
        <v>1756.8450578353463</v>
      </c>
      <c r="AL8" s="6">
        <v>1762.3825619455386</v>
      </c>
      <c r="AM8" s="6">
        <v>1759.112462434116</v>
      </c>
      <c r="AN8" s="6">
        <v>1762.0628155630634</v>
      </c>
      <c r="AO8" s="6">
        <v>1765.4485785539382</v>
      </c>
      <c r="AP8" s="6">
        <v>1760.5905661263744</v>
      </c>
      <c r="AQ8" s="6">
        <v>1759.545645552244</v>
      </c>
      <c r="AR8" s="6">
        <v>1759.4078447935572</v>
      </c>
      <c r="AS8" s="6">
        <v>1755.4387493923086</v>
      </c>
      <c r="AT8" s="6">
        <v>1753.4454038761405</v>
      </c>
      <c r="AU8" s="6">
        <v>1746.5594972569959</v>
      </c>
      <c r="AV8" s="6">
        <v>1744.0297459564672</v>
      </c>
      <c r="AW8" s="6">
        <v>1739.4805986009414</v>
      </c>
      <c r="AX8" s="6">
        <v>1729.5025960536827</v>
      </c>
      <c r="AY8" s="6">
        <v>1728.2448425045973</v>
      </c>
      <c r="AZ8" s="6">
        <v>1722.6416139586952</v>
      </c>
      <c r="BA8" s="6">
        <v>1720.914612295657</v>
      </c>
      <c r="BB8" s="6">
        <v>1715.6880326424066</v>
      </c>
      <c r="BC8" s="6">
        <v>1713.475276821805</v>
      </c>
      <c r="BD8" s="6">
        <v>1711.0460897139055</v>
      </c>
      <c r="BE8" s="6">
        <v>1713.3052648495382</v>
      </c>
      <c r="BF8" s="6">
        <v>1711.2479087527263</v>
      </c>
      <c r="BG8" s="6">
        <v>1713.0239437376219</v>
      </c>
      <c r="BH8" s="6">
        <v>1713.8008477746957</v>
      </c>
      <c r="BI8" s="6">
        <v>1713.0278883333856</v>
      </c>
      <c r="BJ8" s="6">
        <v>1712.6498918238442</v>
      </c>
      <c r="BK8" s="6">
        <v>1712.9186926739396</v>
      </c>
      <c r="BL8" s="6">
        <v>1710.6289117017413</v>
      </c>
      <c r="BM8" s="6">
        <v>1710.0299691134855</v>
      </c>
      <c r="BN8" s="6">
        <v>1707.702298421252</v>
      </c>
      <c r="BO8" s="6">
        <v>1703.9145084826396</v>
      </c>
      <c r="BP8" s="6">
        <v>1700.8276091750895</v>
      </c>
      <c r="BQ8" s="6">
        <v>1692.1730284784651</v>
      </c>
      <c r="BR8" s="6">
        <v>1683.1440266447987</v>
      </c>
      <c r="BS8" s="6">
        <v>1673.5942128957477</v>
      </c>
      <c r="BT8" s="6">
        <v>1662.6133309329359</v>
      </c>
      <c r="BU8" s="6">
        <v>1652.8973080946064</v>
      </c>
      <c r="BV8" s="6">
        <v>1642.666693533994</v>
      </c>
      <c r="BW8" s="6">
        <v>1630.7804987705397</v>
      </c>
      <c r="BX8" s="6">
        <v>1621.0779469472955</v>
      </c>
      <c r="BY8" s="6">
        <v>1610.9424624672515</v>
      </c>
      <c r="BZ8" s="6">
        <v>1601.6707350014563</v>
      </c>
      <c r="CA8" s="6">
        <v>1592.7288477768961</v>
      </c>
      <c r="CB8" s="6">
        <v>1582.0506018925535</v>
      </c>
      <c r="CC8" s="6">
        <v>1574.8466257692489</v>
      </c>
      <c r="CD8" s="6">
        <v>1566.4569404777462</v>
      </c>
    </row>
    <row r="9" spans="1:83" x14ac:dyDescent="0.25">
      <c r="A9" s="2" t="str">
        <f>"Cohabitants non mariés avec enfant(s)"</f>
        <v>Cohabitants non mariés avec enfant(s)</v>
      </c>
      <c r="B9" s="6">
        <v>346</v>
      </c>
      <c r="C9" s="6">
        <v>410</v>
      </c>
      <c r="D9" s="6">
        <v>444</v>
      </c>
      <c r="E9" s="6">
        <v>469</v>
      </c>
      <c r="F9" s="6">
        <v>496</v>
      </c>
      <c r="G9" s="6">
        <v>532</v>
      </c>
      <c r="H9" s="6">
        <v>576</v>
      </c>
      <c r="I9" s="6">
        <v>616</v>
      </c>
      <c r="J9" s="6">
        <v>673</v>
      </c>
      <c r="K9" s="6">
        <v>761</v>
      </c>
      <c r="L9" s="6">
        <v>823</v>
      </c>
      <c r="M9" s="6">
        <v>866</v>
      </c>
      <c r="N9" s="6">
        <v>918</v>
      </c>
      <c r="O9" s="6">
        <v>1021</v>
      </c>
      <c r="P9" s="6">
        <v>1069</v>
      </c>
      <c r="Q9" s="6">
        <v>1142</v>
      </c>
      <c r="R9" s="6">
        <v>1230</v>
      </c>
      <c r="S9" s="6">
        <v>1350</v>
      </c>
      <c r="T9" s="6">
        <v>1478</v>
      </c>
      <c r="U9" s="6">
        <v>1576</v>
      </c>
      <c r="V9" s="6">
        <v>1711</v>
      </c>
      <c r="W9" s="6">
        <v>1780</v>
      </c>
      <c r="X9" s="6">
        <v>1863</v>
      </c>
      <c r="Y9" s="6">
        <v>1985</v>
      </c>
      <c r="Z9" s="6">
        <v>2073</v>
      </c>
      <c r="AA9" s="6">
        <v>2157</v>
      </c>
      <c r="AB9" s="6">
        <v>2254</v>
      </c>
      <c r="AC9" s="6">
        <v>1989</v>
      </c>
      <c r="AD9" s="6">
        <v>2330.8766682182481</v>
      </c>
      <c r="AE9" s="6">
        <v>2351.7094702244422</v>
      </c>
      <c r="AF9" s="6">
        <v>2375.9089003960057</v>
      </c>
      <c r="AG9" s="6">
        <v>2398.8300470723734</v>
      </c>
      <c r="AH9" s="6">
        <v>2420.9262964237364</v>
      </c>
      <c r="AI9" s="6">
        <v>2446.9729189084137</v>
      </c>
      <c r="AJ9" s="6">
        <v>2453.5340663358452</v>
      </c>
      <c r="AK9" s="6">
        <v>2468.141647000471</v>
      </c>
      <c r="AL9" s="6">
        <v>2477.3133617325966</v>
      </c>
      <c r="AM9" s="6">
        <v>2480.8312716089749</v>
      </c>
      <c r="AN9" s="6">
        <v>2488.8867060278635</v>
      </c>
      <c r="AO9" s="6">
        <v>2492.5623449521891</v>
      </c>
      <c r="AP9" s="6">
        <v>2492.6175520666875</v>
      </c>
      <c r="AQ9" s="6">
        <v>2490.9863546930956</v>
      </c>
      <c r="AR9" s="6">
        <v>2482.0936490737049</v>
      </c>
      <c r="AS9" s="6">
        <v>2482.8119223849235</v>
      </c>
      <c r="AT9" s="6">
        <v>2479.5859013837562</v>
      </c>
      <c r="AU9" s="6">
        <v>2470.2277983206423</v>
      </c>
      <c r="AV9" s="6">
        <v>2459.4510625189773</v>
      </c>
      <c r="AW9" s="6">
        <v>2448.1573138759295</v>
      </c>
      <c r="AX9" s="6">
        <v>2429.1546229577248</v>
      </c>
      <c r="AY9" s="6">
        <v>2422.5056411633032</v>
      </c>
      <c r="AZ9" s="6">
        <v>2405.134240194051</v>
      </c>
      <c r="BA9" s="6">
        <v>2396.1521923739829</v>
      </c>
      <c r="BB9" s="6">
        <v>2377.5037485206017</v>
      </c>
      <c r="BC9" s="6">
        <v>2356.918201934006</v>
      </c>
      <c r="BD9" s="6">
        <v>2348.0804878155236</v>
      </c>
      <c r="BE9" s="6">
        <v>2334.0798640204575</v>
      </c>
      <c r="BF9" s="6">
        <v>2325.2253877334488</v>
      </c>
      <c r="BG9" s="6">
        <v>2312.1912144610374</v>
      </c>
      <c r="BH9" s="6">
        <v>2294.0171395794914</v>
      </c>
      <c r="BI9" s="6">
        <v>2285.673793103856</v>
      </c>
      <c r="BJ9" s="6">
        <v>2279.6538864523723</v>
      </c>
      <c r="BK9" s="6">
        <v>2273.3031150425477</v>
      </c>
      <c r="BL9" s="6">
        <v>2268.9789898161334</v>
      </c>
      <c r="BM9" s="6">
        <v>2260.2595625333029</v>
      </c>
      <c r="BN9" s="6">
        <v>2260.4923059447328</v>
      </c>
      <c r="BO9" s="6">
        <v>2255.3133797459541</v>
      </c>
      <c r="BP9" s="6">
        <v>2254.3335411050866</v>
      </c>
      <c r="BQ9" s="6">
        <v>2250.4998765990122</v>
      </c>
      <c r="BR9" s="6">
        <v>2243.9416378497081</v>
      </c>
      <c r="BS9" s="6">
        <v>2238.0017354746824</v>
      </c>
      <c r="BT9" s="6">
        <v>2231.4199051490796</v>
      </c>
      <c r="BU9" s="6">
        <v>2227.3888307504067</v>
      </c>
      <c r="BV9" s="6">
        <v>2225.4386403940466</v>
      </c>
      <c r="BW9" s="6">
        <v>2216.7946089641628</v>
      </c>
      <c r="BX9" s="6">
        <v>2207.6208203618862</v>
      </c>
      <c r="BY9" s="6">
        <v>2197.9019339049983</v>
      </c>
      <c r="BZ9" s="6">
        <v>2190.4204125981769</v>
      </c>
      <c r="CA9" s="6">
        <v>2183.683983843744</v>
      </c>
      <c r="CB9" s="6">
        <v>2172.8072509667845</v>
      </c>
      <c r="CC9" s="6">
        <v>2163.5298204212927</v>
      </c>
      <c r="CD9" s="6">
        <v>2153.3629173481781</v>
      </c>
    </row>
    <row r="10" spans="1:83" x14ac:dyDescent="0.25">
      <c r="A10" s="2" t="str">
        <f>"Familles monoparentales"</f>
        <v>Familles monoparentales</v>
      </c>
      <c r="B10" s="6">
        <v>1468</v>
      </c>
      <c r="C10" s="6">
        <v>1460</v>
      </c>
      <c r="D10" s="6">
        <v>1473</v>
      </c>
      <c r="E10" s="6">
        <v>1567</v>
      </c>
      <c r="F10" s="6">
        <v>1606</v>
      </c>
      <c r="G10" s="6">
        <v>1678</v>
      </c>
      <c r="H10" s="6">
        <v>1755</v>
      </c>
      <c r="I10" s="6">
        <v>1794</v>
      </c>
      <c r="J10" s="6">
        <v>1852</v>
      </c>
      <c r="K10" s="6">
        <v>1842</v>
      </c>
      <c r="L10" s="6">
        <v>1897</v>
      </c>
      <c r="M10" s="6">
        <v>1954</v>
      </c>
      <c r="N10" s="6">
        <v>2038</v>
      </c>
      <c r="O10" s="6">
        <v>2096</v>
      </c>
      <c r="P10" s="6">
        <v>2153</v>
      </c>
      <c r="Q10" s="6">
        <v>2246</v>
      </c>
      <c r="R10" s="6">
        <v>2252</v>
      </c>
      <c r="S10" s="6">
        <v>2286</v>
      </c>
      <c r="T10" s="6">
        <v>2313</v>
      </c>
      <c r="U10" s="6">
        <v>2364</v>
      </c>
      <c r="V10" s="6">
        <v>2348</v>
      </c>
      <c r="W10" s="6">
        <v>2407</v>
      </c>
      <c r="X10" s="6">
        <v>2419</v>
      </c>
      <c r="Y10" s="6">
        <v>2477</v>
      </c>
      <c r="Z10" s="6">
        <v>2491</v>
      </c>
      <c r="AA10" s="6">
        <v>2490</v>
      </c>
      <c r="AB10" s="6">
        <v>2508</v>
      </c>
      <c r="AC10" s="6">
        <v>2863</v>
      </c>
      <c r="AD10" s="6">
        <v>2544.1863568854433</v>
      </c>
      <c r="AE10" s="6">
        <v>2549.8529087910174</v>
      </c>
      <c r="AF10" s="6">
        <v>2554.6054481768401</v>
      </c>
      <c r="AG10" s="6">
        <v>2560.7048104097407</v>
      </c>
      <c r="AH10" s="6">
        <v>2571.7803593929521</v>
      </c>
      <c r="AI10" s="6">
        <v>2575.7970240646373</v>
      </c>
      <c r="AJ10" s="6">
        <v>2575.3720815486818</v>
      </c>
      <c r="AK10" s="6">
        <v>2578.4080103072251</v>
      </c>
      <c r="AL10" s="6">
        <v>2588.4650924860534</v>
      </c>
      <c r="AM10" s="6">
        <v>2597.7868285281656</v>
      </c>
      <c r="AN10" s="6">
        <v>2605.3066490729439</v>
      </c>
      <c r="AO10" s="6">
        <v>2610.7735589130625</v>
      </c>
      <c r="AP10" s="6">
        <v>2617.0563475876238</v>
      </c>
      <c r="AQ10" s="6">
        <v>2624.738486539864</v>
      </c>
      <c r="AR10" s="6">
        <v>2634.7291626993965</v>
      </c>
      <c r="AS10" s="6">
        <v>2651.6506329166091</v>
      </c>
      <c r="AT10" s="6">
        <v>2667.9266205708727</v>
      </c>
      <c r="AU10" s="6">
        <v>2682.6099543908776</v>
      </c>
      <c r="AV10" s="6">
        <v>2690.7054323031625</v>
      </c>
      <c r="AW10" s="6">
        <v>2700.9586182983053</v>
      </c>
      <c r="AX10" s="6">
        <v>2711.5990192308027</v>
      </c>
      <c r="AY10" s="6">
        <v>2717.0834266248435</v>
      </c>
      <c r="AZ10" s="6">
        <v>2722.8012565358472</v>
      </c>
      <c r="BA10" s="6">
        <v>2725.2121815347036</v>
      </c>
      <c r="BB10" s="6">
        <v>2722.5508992148634</v>
      </c>
      <c r="BC10" s="6">
        <v>2729.4005496772643</v>
      </c>
      <c r="BD10" s="6">
        <v>2728.4081676895498</v>
      </c>
      <c r="BE10" s="6">
        <v>2730.2675407178722</v>
      </c>
      <c r="BF10" s="6">
        <v>2723.5022630143926</v>
      </c>
      <c r="BG10" s="6">
        <v>2710.0581072997802</v>
      </c>
      <c r="BH10" s="6">
        <v>2703.4767695700684</v>
      </c>
      <c r="BI10" s="6">
        <v>2690.0403432859143</v>
      </c>
      <c r="BJ10" s="6">
        <v>2675.0259463620059</v>
      </c>
      <c r="BK10" s="6">
        <v>2659.8192507081935</v>
      </c>
      <c r="BL10" s="6">
        <v>2641.4558466873318</v>
      </c>
      <c r="BM10" s="6">
        <v>2624.9497222331256</v>
      </c>
      <c r="BN10" s="6">
        <v>2608.2720712778464</v>
      </c>
      <c r="BO10" s="6">
        <v>2592.5593511817783</v>
      </c>
      <c r="BP10" s="6">
        <v>2576.9561157252779</v>
      </c>
      <c r="BQ10" s="6">
        <v>2556.8301580528282</v>
      </c>
      <c r="BR10" s="6">
        <v>2531.2387985999612</v>
      </c>
      <c r="BS10" s="6">
        <v>2514.3239059302359</v>
      </c>
      <c r="BT10" s="6">
        <v>2493.2764597719201</v>
      </c>
      <c r="BU10" s="6">
        <v>2475.8832958739213</v>
      </c>
      <c r="BV10" s="6">
        <v>2460.6455240736937</v>
      </c>
      <c r="BW10" s="6">
        <v>2442.2844025987811</v>
      </c>
      <c r="BX10" s="6">
        <v>2434.1827390427943</v>
      </c>
      <c r="BY10" s="6">
        <v>2427.0214589853936</v>
      </c>
      <c r="BZ10" s="6">
        <v>2423.476971821281</v>
      </c>
      <c r="CA10" s="6">
        <v>2422.9181835656973</v>
      </c>
      <c r="CB10" s="6">
        <v>2415.6246718843117</v>
      </c>
      <c r="CC10" s="6">
        <v>2412.8688500483686</v>
      </c>
      <c r="CD10" s="6">
        <v>2409.2419290379171</v>
      </c>
    </row>
    <row r="11" spans="1:83" ht="15.75" thickBot="1" x14ac:dyDescent="0.3">
      <c r="A11" s="3" t="str">
        <f>"Autres types de ménages privés"</f>
        <v>Autres types de ménages privés</v>
      </c>
      <c r="B11" s="8">
        <v>368</v>
      </c>
      <c r="C11" s="8">
        <v>351</v>
      </c>
      <c r="D11" s="8">
        <v>351</v>
      </c>
      <c r="E11" s="8">
        <v>324</v>
      </c>
      <c r="F11" s="8">
        <v>320</v>
      </c>
      <c r="G11" s="8">
        <v>314</v>
      </c>
      <c r="H11" s="8">
        <v>308</v>
      </c>
      <c r="I11" s="8">
        <v>310</v>
      </c>
      <c r="J11" s="8">
        <v>316</v>
      </c>
      <c r="K11" s="8">
        <v>312</v>
      </c>
      <c r="L11" s="8">
        <v>324</v>
      </c>
      <c r="M11" s="8">
        <v>330</v>
      </c>
      <c r="N11" s="8">
        <v>338</v>
      </c>
      <c r="O11" s="8">
        <v>334</v>
      </c>
      <c r="P11" s="8">
        <v>334</v>
      </c>
      <c r="Q11" s="8">
        <v>335</v>
      </c>
      <c r="R11" s="8">
        <v>335</v>
      </c>
      <c r="S11" s="8">
        <v>344</v>
      </c>
      <c r="T11" s="8">
        <v>308</v>
      </c>
      <c r="U11" s="8">
        <v>320</v>
      </c>
      <c r="V11" s="8">
        <v>290</v>
      </c>
      <c r="W11" s="8">
        <v>314</v>
      </c>
      <c r="X11" s="8">
        <v>312</v>
      </c>
      <c r="Y11" s="8">
        <v>313</v>
      </c>
      <c r="Z11" s="8">
        <v>306</v>
      </c>
      <c r="AA11" s="8">
        <v>306</v>
      </c>
      <c r="AB11" s="8">
        <v>307</v>
      </c>
      <c r="AC11" s="8">
        <v>307</v>
      </c>
      <c r="AD11" s="8">
        <v>300.03933863399931</v>
      </c>
      <c r="AE11" s="8">
        <v>298.09421867575344</v>
      </c>
      <c r="AF11" s="8">
        <v>297.1883041543922</v>
      </c>
      <c r="AG11" s="8">
        <v>295.5290840353826</v>
      </c>
      <c r="AH11" s="8">
        <v>294.06881562700448</v>
      </c>
      <c r="AI11" s="8">
        <v>292.59414838731686</v>
      </c>
      <c r="AJ11" s="8">
        <v>290.95768951036865</v>
      </c>
      <c r="AK11" s="8">
        <v>289.52114978719823</v>
      </c>
      <c r="AL11" s="8">
        <v>287.42824522295655</v>
      </c>
      <c r="AM11" s="8">
        <v>286.46651732467717</v>
      </c>
      <c r="AN11" s="8">
        <v>285.67968531757833</v>
      </c>
      <c r="AO11" s="8">
        <v>284.03150409808853</v>
      </c>
      <c r="AP11" s="8">
        <v>282.58701418623025</v>
      </c>
      <c r="AQ11" s="8">
        <v>281.37046390770809</v>
      </c>
      <c r="AR11" s="8">
        <v>280.41411572443172</v>
      </c>
      <c r="AS11" s="8">
        <v>279.2486779028651</v>
      </c>
      <c r="AT11" s="8">
        <v>277.7828761631186</v>
      </c>
      <c r="AU11" s="8">
        <v>276.35736979228824</v>
      </c>
      <c r="AV11" s="8">
        <v>275.01706140352064</v>
      </c>
      <c r="AW11" s="8">
        <v>274.00101665233746</v>
      </c>
      <c r="AX11" s="8">
        <v>272.54800502309081</v>
      </c>
      <c r="AY11" s="8">
        <v>271.99812551653883</v>
      </c>
      <c r="AZ11" s="8">
        <v>270.66097205290311</v>
      </c>
      <c r="BA11" s="8">
        <v>270.12644320083047</v>
      </c>
      <c r="BB11" s="8">
        <v>269.07766958380427</v>
      </c>
      <c r="BC11" s="8">
        <v>267.86571300011349</v>
      </c>
      <c r="BD11" s="8">
        <v>267.36386054629247</v>
      </c>
      <c r="BE11" s="8">
        <v>266.35273044010637</v>
      </c>
      <c r="BF11" s="8">
        <v>265.57742795940175</v>
      </c>
      <c r="BG11" s="8">
        <v>264.49294058155834</v>
      </c>
      <c r="BH11" s="8">
        <v>264.13016470257202</v>
      </c>
      <c r="BI11" s="8">
        <v>263.76974781033874</v>
      </c>
      <c r="BJ11" s="8">
        <v>263.56556707823995</v>
      </c>
      <c r="BK11" s="8">
        <v>262.3547151014983</v>
      </c>
      <c r="BL11" s="8">
        <v>261.48363613342747</v>
      </c>
      <c r="BM11" s="8">
        <v>260.01688068119847</v>
      </c>
      <c r="BN11" s="8">
        <v>258.63231624702968</v>
      </c>
      <c r="BO11" s="8">
        <v>257.07621055327144</v>
      </c>
      <c r="BP11" s="8">
        <v>255.54303764008057</v>
      </c>
      <c r="BQ11" s="8">
        <v>254.24372360162783</v>
      </c>
      <c r="BR11" s="8">
        <v>252.82577152037268</v>
      </c>
      <c r="BS11" s="8">
        <v>251.59425515086849</v>
      </c>
      <c r="BT11" s="8">
        <v>250.86820437916745</v>
      </c>
      <c r="BU11" s="8">
        <v>250.0544944186347</v>
      </c>
      <c r="BV11" s="8">
        <v>248.95296008789529</v>
      </c>
      <c r="BW11" s="8">
        <v>247.44508113748435</v>
      </c>
      <c r="BX11" s="8">
        <v>246.41383356993902</v>
      </c>
      <c r="BY11" s="8">
        <v>244.48317932545208</v>
      </c>
      <c r="BZ11" s="8">
        <v>243.16786352552813</v>
      </c>
      <c r="CA11" s="8">
        <v>242.06917710915747</v>
      </c>
      <c r="CB11" s="8">
        <v>241.17434864635644</v>
      </c>
      <c r="CC11" s="8">
        <v>240.20571201153209</v>
      </c>
      <c r="CD11" s="8">
        <v>239.4114869769279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C610-F560-45CA-83E1-A5B8D428AD34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6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26590</v>
      </c>
      <c r="C5" s="6">
        <v>26981</v>
      </c>
      <c r="D5" s="6">
        <v>26848</v>
      </c>
      <c r="E5" s="6">
        <v>26947</v>
      </c>
      <c r="F5" s="6">
        <v>27490</v>
      </c>
      <c r="G5" s="6">
        <v>28269</v>
      </c>
      <c r="H5" s="6">
        <v>29122</v>
      </c>
      <c r="I5" s="6">
        <v>30131</v>
      </c>
      <c r="J5" s="6">
        <v>31165</v>
      </c>
      <c r="K5" s="6">
        <v>32137</v>
      </c>
      <c r="L5" s="6">
        <v>32958</v>
      </c>
      <c r="M5" s="6">
        <v>33590</v>
      </c>
      <c r="N5" s="6">
        <v>34362</v>
      </c>
      <c r="O5" s="6">
        <v>35290</v>
      </c>
      <c r="P5" s="6">
        <v>35856</v>
      </c>
      <c r="Q5" s="6">
        <v>36470</v>
      </c>
      <c r="R5" s="6">
        <v>37121</v>
      </c>
      <c r="S5" s="6">
        <v>37622</v>
      </c>
      <c r="T5" s="6">
        <v>38166</v>
      </c>
      <c r="U5" s="6">
        <v>38824</v>
      </c>
      <c r="V5" s="6">
        <v>39199</v>
      </c>
      <c r="W5" s="6">
        <v>39753</v>
      </c>
      <c r="X5" s="6">
        <v>40083</v>
      </c>
      <c r="Y5" s="6">
        <v>40631</v>
      </c>
      <c r="Z5" s="6">
        <v>41359</v>
      </c>
      <c r="AA5" s="6">
        <v>41988</v>
      </c>
      <c r="AB5" s="6">
        <v>42826</v>
      </c>
      <c r="AC5" s="6">
        <v>45498</v>
      </c>
      <c r="AD5" s="6">
        <v>44676.397033576606</v>
      </c>
      <c r="AE5" s="6">
        <v>45339.489709453279</v>
      </c>
      <c r="AF5" s="6">
        <v>45868.794842014395</v>
      </c>
      <c r="AG5" s="6">
        <v>46440.365743548471</v>
      </c>
      <c r="AH5" s="6">
        <v>47126.40952670855</v>
      </c>
      <c r="AI5" s="6">
        <v>47899.986208007394</v>
      </c>
      <c r="AJ5" s="6">
        <v>48572.34559003044</v>
      </c>
      <c r="AK5" s="6">
        <v>49178.501634109118</v>
      </c>
      <c r="AL5" s="6">
        <v>49871.714066258101</v>
      </c>
      <c r="AM5" s="6">
        <v>50568.989849804944</v>
      </c>
      <c r="AN5" s="6">
        <v>51393.702907806248</v>
      </c>
      <c r="AO5" s="6">
        <v>52088.043657697868</v>
      </c>
      <c r="AP5" s="6">
        <v>52779.871614928998</v>
      </c>
      <c r="AQ5" s="6">
        <v>53502.574198417264</v>
      </c>
      <c r="AR5" s="6">
        <v>54229.522237918223</v>
      </c>
      <c r="AS5" s="6">
        <v>55012.396072324365</v>
      </c>
      <c r="AT5" s="6">
        <v>55726.101564067125</v>
      </c>
      <c r="AU5" s="6">
        <v>56489.121701420845</v>
      </c>
      <c r="AV5" s="6">
        <v>57239.97607390456</v>
      </c>
      <c r="AW5" s="6">
        <v>57948.238865963809</v>
      </c>
      <c r="AX5" s="6">
        <v>58574.922096836926</v>
      </c>
      <c r="AY5" s="6">
        <v>59254.168048010615</v>
      </c>
      <c r="AZ5" s="6">
        <v>59866.852410229934</v>
      </c>
      <c r="BA5" s="6">
        <v>60587.322838572436</v>
      </c>
      <c r="BB5" s="6">
        <v>61287.798588678401</v>
      </c>
      <c r="BC5" s="6">
        <v>62022.952424050367</v>
      </c>
      <c r="BD5" s="6">
        <v>62790.710029198061</v>
      </c>
      <c r="BE5" s="6">
        <v>63532.651080508716</v>
      </c>
      <c r="BF5" s="6">
        <v>64308.217156563172</v>
      </c>
      <c r="BG5" s="6">
        <v>65052.135836227266</v>
      </c>
      <c r="BH5" s="6">
        <v>65813.044099073624</v>
      </c>
      <c r="BI5" s="6">
        <v>66565.023280994908</v>
      </c>
      <c r="BJ5" s="6">
        <v>67299.518951815873</v>
      </c>
      <c r="BK5" s="6">
        <v>68009.120889434096</v>
      </c>
      <c r="BL5" s="6">
        <v>68600.457708024507</v>
      </c>
      <c r="BM5" s="6">
        <v>69024.019275991101</v>
      </c>
      <c r="BN5" s="6">
        <v>69531.691848751158</v>
      </c>
      <c r="BO5" s="6">
        <v>69949.21681180803</v>
      </c>
      <c r="BP5" s="6">
        <v>70383.021433744609</v>
      </c>
      <c r="BQ5" s="6">
        <v>70730.061743588885</v>
      </c>
      <c r="BR5" s="6">
        <v>71150.52799120183</v>
      </c>
      <c r="BS5" s="6">
        <v>71683.35250082468</v>
      </c>
      <c r="BT5" s="6">
        <v>72282.811534066976</v>
      </c>
      <c r="BU5" s="6">
        <v>72846.572607806127</v>
      </c>
      <c r="BV5" s="6">
        <v>73524.745174539945</v>
      </c>
      <c r="BW5" s="6">
        <v>74269.721565589512</v>
      </c>
      <c r="BX5" s="6">
        <v>75034.836521994963</v>
      </c>
      <c r="BY5" s="6">
        <v>75833.097701665276</v>
      </c>
      <c r="BZ5" s="6">
        <v>76554.411854938284</v>
      </c>
      <c r="CA5" s="6">
        <v>77354.153363593388</v>
      </c>
      <c r="CB5" s="6">
        <v>78186.230753963406</v>
      </c>
      <c r="CC5" s="6">
        <v>79024.278193670936</v>
      </c>
      <c r="CD5" s="6">
        <v>79897.953774313035</v>
      </c>
    </row>
    <row r="6" spans="1:83" x14ac:dyDescent="0.25">
      <c r="A6" s="2" t="str">
        <f>"Mariés sans enfant"</f>
        <v>Mariés sans enfant</v>
      </c>
      <c r="B6" s="6">
        <v>30566</v>
      </c>
      <c r="C6" s="6">
        <v>30992</v>
      </c>
      <c r="D6" s="6">
        <v>31106</v>
      </c>
      <c r="E6" s="6">
        <v>31288</v>
      </c>
      <c r="F6" s="6">
        <v>31421</v>
      </c>
      <c r="G6" s="6">
        <v>31529</v>
      </c>
      <c r="H6" s="6">
        <v>31814</v>
      </c>
      <c r="I6" s="6">
        <v>32030</v>
      </c>
      <c r="J6" s="6">
        <v>31979</v>
      </c>
      <c r="K6" s="6">
        <v>31901</v>
      </c>
      <c r="L6" s="6">
        <v>31804</v>
      </c>
      <c r="M6" s="6">
        <v>31775</v>
      </c>
      <c r="N6" s="6">
        <v>31881</v>
      </c>
      <c r="O6" s="6">
        <v>31807</v>
      </c>
      <c r="P6" s="6">
        <v>31936</v>
      </c>
      <c r="Q6" s="6">
        <v>31999</v>
      </c>
      <c r="R6" s="6">
        <v>32164</v>
      </c>
      <c r="S6" s="6">
        <v>32382</v>
      </c>
      <c r="T6" s="6">
        <v>32471</v>
      </c>
      <c r="U6" s="6">
        <v>32440</v>
      </c>
      <c r="V6" s="6">
        <v>32665</v>
      </c>
      <c r="W6" s="6">
        <v>32723</v>
      </c>
      <c r="X6" s="6">
        <v>32827</v>
      </c>
      <c r="Y6" s="6">
        <v>32655</v>
      </c>
      <c r="Z6" s="6">
        <v>32795</v>
      </c>
      <c r="AA6" s="6">
        <v>32749</v>
      </c>
      <c r="AB6" s="6">
        <v>32830</v>
      </c>
      <c r="AC6" s="6">
        <v>32926</v>
      </c>
      <c r="AD6" s="6">
        <v>33389.971459983572</v>
      </c>
      <c r="AE6" s="6">
        <v>33708.564875422984</v>
      </c>
      <c r="AF6" s="6">
        <v>34040.656874960769</v>
      </c>
      <c r="AG6" s="6">
        <v>34382.684011127727</v>
      </c>
      <c r="AH6" s="6">
        <v>34637.457901618262</v>
      </c>
      <c r="AI6" s="6">
        <v>34877.835879263526</v>
      </c>
      <c r="AJ6" s="6">
        <v>35139.883832316766</v>
      </c>
      <c r="AK6" s="6">
        <v>35426.683301161844</v>
      </c>
      <c r="AL6" s="6">
        <v>35699.044267085163</v>
      </c>
      <c r="AM6" s="6">
        <v>35879.842378250381</v>
      </c>
      <c r="AN6" s="6">
        <v>36051.031305465076</v>
      </c>
      <c r="AO6" s="6">
        <v>36250.575004078171</v>
      </c>
      <c r="AP6" s="6">
        <v>36478.454547934823</v>
      </c>
      <c r="AQ6" s="6">
        <v>36669.368737375822</v>
      </c>
      <c r="AR6" s="6">
        <v>36804.788230592763</v>
      </c>
      <c r="AS6" s="6">
        <v>36913.560702308154</v>
      </c>
      <c r="AT6" s="6">
        <v>37023.618232907</v>
      </c>
      <c r="AU6" s="6">
        <v>37124.059508629747</v>
      </c>
      <c r="AV6" s="6">
        <v>37191.417872010672</v>
      </c>
      <c r="AW6" s="6">
        <v>37247.233257586529</v>
      </c>
      <c r="AX6" s="6">
        <v>37286.103957262821</v>
      </c>
      <c r="AY6" s="6">
        <v>37319.744038155084</v>
      </c>
      <c r="AZ6" s="6">
        <v>37361.33075096325</v>
      </c>
      <c r="BA6" s="6">
        <v>37374.170941256431</v>
      </c>
      <c r="BB6" s="6">
        <v>37415.111604417107</v>
      </c>
      <c r="BC6" s="6">
        <v>37430.247574175097</v>
      </c>
      <c r="BD6" s="6">
        <v>37398.133084561145</v>
      </c>
      <c r="BE6" s="6">
        <v>37403.290293929334</v>
      </c>
      <c r="BF6" s="6">
        <v>37358.799563424094</v>
      </c>
      <c r="BG6" s="6">
        <v>37393.404081485191</v>
      </c>
      <c r="BH6" s="6">
        <v>37422.891440074331</v>
      </c>
      <c r="BI6" s="6">
        <v>37417.061133691575</v>
      </c>
      <c r="BJ6" s="6">
        <v>37414.397510410199</v>
      </c>
      <c r="BK6" s="6">
        <v>37383.168218987106</v>
      </c>
      <c r="BL6" s="6">
        <v>37473.526525841735</v>
      </c>
      <c r="BM6" s="6">
        <v>37611.483258176042</v>
      </c>
      <c r="BN6" s="6">
        <v>37700.41915491382</v>
      </c>
      <c r="BO6" s="6">
        <v>37804.345542524687</v>
      </c>
      <c r="BP6" s="6">
        <v>37918.165758172858</v>
      </c>
      <c r="BQ6" s="6">
        <v>38113.512321721821</v>
      </c>
      <c r="BR6" s="6">
        <v>38323.888732819578</v>
      </c>
      <c r="BS6" s="6">
        <v>38473.920111868487</v>
      </c>
      <c r="BT6" s="6">
        <v>38621.406371443751</v>
      </c>
      <c r="BU6" s="6">
        <v>38768.20696836905</v>
      </c>
      <c r="BV6" s="6">
        <v>38924.757349802661</v>
      </c>
      <c r="BW6" s="6">
        <v>39107.874605319623</v>
      </c>
      <c r="BX6" s="6">
        <v>39295.295583427927</v>
      </c>
      <c r="BY6" s="6">
        <v>39470.49675880374</v>
      </c>
      <c r="BZ6" s="6">
        <v>39688.698078073154</v>
      </c>
      <c r="CA6" s="6">
        <v>39899.67190580826</v>
      </c>
      <c r="CB6" s="6">
        <v>40115.869511999903</v>
      </c>
      <c r="CC6" s="6">
        <v>40344.223768385717</v>
      </c>
      <c r="CD6" s="6">
        <v>40559.60039847032</v>
      </c>
    </row>
    <row r="7" spans="1:83" x14ac:dyDescent="0.25">
      <c r="A7" s="2" t="str">
        <f>"Mariés avec enfant(s)"</f>
        <v>Mariés avec enfant(s)</v>
      </c>
      <c r="B7" s="6">
        <v>44461</v>
      </c>
      <c r="C7" s="6">
        <v>44187</v>
      </c>
      <c r="D7" s="6">
        <v>44032</v>
      </c>
      <c r="E7" s="6">
        <v>43661</v>
      </c>
      <c r="F7" s="6">
        <v>43392</v>
      </c>
      <c r="G7" s="6">
        <v>42897</v>
      </c>
      <c r="H7" s="6">
        <v>42365</v>
      </c>
      <c r="I7" s="6">
        <v>41837</v>
      </c>
      <c r="J7" s="6">
        <v>41312</v>
      </c>
      <c r="K7" s="6">
        <v>40591</v>
      </c>
      <c r="L7" s="6">
        <v>39838</v>
      </c>
      <c r="M7" s="6">
        <v>39077</v>
      </c>
      <c r="N7" s="6">
        <v>38341</v>
      </c>
      <c r="O7" s="6">
        <v>37574</v>
      </c>
      <c r="P7" s="6">
        <v>36891</v>
      </c>
      <c r="Q7" s="6">
        <v>36407</v>
      </c>
      <c r="R7" s="6">
        <v>35862</v>
      </c>
      <c r="S7" s="6">
        <v>35453</v>
      </c>
      <c r="T7" s="6">
        <v>34961</v>
      </c>
      <c r="U7" s="6">
        <v>34534</v>
      </c>
      <c r="V7" s="6">
        <v>34284</v>
      </c>
      <c r="W7" s="6">
        <v>33873</v>
      </c>
      <c r="X7" s="6">
        <v>33642</v>
      </c>
      <c r="Y7" s="6">
        <v>33408</v>
      </c>
      <c r="Z7" s="6">
        <v>33027</v>
      </c>
      <c r="AA7" s="6">
        <v>32734</v>
      </c>
      <c r="AB7" s="6">
        <v>32494</v>
      </c>
      <c r="AC7" s="6">
        <v>32214</v>
      </c>
      <c r="AD7" s="6">
        <v>32085.860852759975</v>
      </c>
      <c r="AE7" s="6">
        <v>31960.527504300313</v>
      </c>
      <c r="AF7" s="6">
        <v>31853.676746167854</v>
      </c>
      <c r="AG7" s="6">
        <v>31710.585784149302</v>
      </c>
      <c r="AH7" s="6">
        <v>31612.348190501747</v>
      </c>
      <c r="AI7" s="6">
        <v>31469.697070697552</v>
      </c>
      <c r="AJ7" s="6">
        <v>31339.538324918187</v>
      </c>
      <c r="AK7" s="6">
        <v>31190.453855450127</v>
      </c>
      <c r="AL7" s="6">
        <v>31016.162886043159</v>
      </c>
      <c r="AM7" s="6">
        <v>30931.064111937514</v>
      </c>
      <c r="AN7" s="6">
        <v>30818.404055412248</v>
      </c>
      <c r="AO7" s="6">
        <v>30738.434866895601</v>
      </c>
      <c r="AP7" s="6">
        <v>30668.294864459436</v>
      </c>
      <c r="AQ7" s="6">
        <v>30584.904377302664</v>
      </c>
      <c r="AR7" s="6">
        <v>30564.758561765248</v>
      </c>
      <c r="AS7" s="6">
        <v>30529.167015128754</v>
      </c>
      <c r="AT7" s="6">
        <v>30512.81048527181</v>
      </c>
      <c r="AU7" s="6">
        <v>30484.866247116159</v>
      </c>
      <c r="AV7" s="6">
        <v>30457.027278633126</v>
      </c>
      <c r="AW7" s="6">
        <v>30456.489227575221</v>
      </c>
      <c r="AX7" s="6">
        <v>30492.883699025624</v>
      </c>
      <c r="AY7" s="6">
        <v>30541.851660728582</v>
      </c>
      <c r="AZ7" s="6">
        <v>30582.700150792116</v>
      </c>
      <c r="BA7" s="6">
        <v>30581.596845777414</v>
      </c>
      <c r="BB7" s="6">
        <v>30557.238822111729</v>
      </c>
      <c r="BC7" s="6">
        <v>30499.280310100814</v>
      </c>
      <c r="BD7" s="6">
        <v>30476.260954251575</v>
      </c>
      <c r="BE7" s="6">
        <v>30413.919539830436</v>
      </c>
      <c r="BF7" s="6">
        <v>30384.545371572705</v>
      </c>
      <c r="BG7" s="6">
        <v>30291.089666720192</v>
      </c>
      <c r="BH7" s="6">
        <v>30193.610976040341</v>
      </c>
      <c r="BI7" s="6">
        <v>30134.198071279825</v>
      </c>
      <c r="BJ7" s="6">
        <v>30071.154021163849</v>
      </c>
      <c r="BK7" s="6">
        <v>30033.440815613736</v>
      </c>
      <c r="BL7" s="6">
        <v>29975.464116547613</v>
      </c>
      <c r="BM7" s="6">
        <v>29957.404703796441</v>
      </c>
      <c r="BN7" s="6">
        <v>29971.133065351874</v>
      </c>
      <c r="BO7" s="6">
        <v>30038.508280102433</v>
      </c>
      <c r="BP7" s="6">
        <v>30101.101374512618</v>
      </c>
      <c r="BQ7" s="6">
        <v>30178.11243060734</v>
      </c>
      <c r="BR7" s="6">
        <v>30252.451779406198</v>
      </c>
      <c r="BS7" s="6">
        <v>30344.519417943404</v>
      </c>
      <c r="BT7" s="6">
        <v>30425.648928738934</v>
      </c>
      <c r="BU7" s="6">
        <v>30545.237148534074</v>
      </c>
      <c r="BV7" s="6">
        <v>30632.316838112209</v>
      </c>
      <c r="BW7" s="6">
        <v>30672.196434972706</v>
      </c>
      <c r="BX7" s="6">
        <v>30727.294352279139</v>
      </c>
      <c r="BY7" s="6">
        <v>30774.753251537419</v>
      </c>
      <c r="BZ7" s="6">
        <v>30834.952514537599</v>
      </c>
      <c r="CA7" s="6">
        <v>30873.073416370898</v>
      </c>
      <c r="CB7" s="6">
        <v>30905.621629215108</v>
      </c>
      <c r="CC7" s="6">
        <v>30942.560835296623</v>
      </c>
      <c r="CD7" s="6">
        <v>30984.202421099624</v>
      </c>
    </row>
    <row r="8" spans="1:83" x14ac:dyDescent="0.25">
      <c r="A8" s="2" t="str">
        <f>"Cohabitants non mariés sans enfant"</f>
        <v>Cohabitants non mariés sans enfant</v>
      </c>
      <c r="B8" s="6">
        <v>2326</v>
      </c>
      <c r="C8" s="6">
        <v>2521</v>
      </c>
      <c r="D8" s="6">
        <v>2728</v>
      </c>
      <c r="E8" s="6">
        <v>3020</v>
      </c>
      <c r="F8" s="6">
        <v>3285</v>
      </c>
      <c r="G8" s="6">
        <v>3500</v>
      </c>
      <c r="H8" s="6">
        <v>3795</v>
      </c>
      <c r="I8" s="6">
        <v>4129</v>
      </c>
      <c r="J8" s="6">
        <v>4395</v>
      </c>
      <c r="K8" s="6">
        <v>4816</v>
      </c>
      <c r="L8" s="6">
        <v>5173</v>
      </c>
      <c r="M8" s="6">
        <v>5574</v>
      </c>
      <c r="N8" s="6">
        <v>5948</v>
      </c>
      <c r="O8" s="6">
        <v>6299</v>
      </c>
      <c r="P8" s="6">
        <v>6539</v>
      </c>
      <c r="Q8" s="6">
        <v>6866</v>
      </c>
      <c r="R8" s="6">
        <v>7072</v>
      </c>
      <c r="S8" s="6">
        <v>7476</v>
      </c>
      <c r="T8" s="6">
        <v>7747</v>
      </c>
      <c r="U8" s="6">
        <v>7809</v>
      </c>
      <c r="V8" s="6">
        <v>8038</v>
      </c>
      <c r="W8" s="6">
        <v>8077</v>
      </c>
      <c r="X8" s="6">
        <v>8240</v>
      </c>
      <c r="Y8" s="6">
        <v>8413</v>
      </c>
      <c r="Z8" s="6">
        <v>8768</v>
      </c>
      <c r="AA8" s="6">
        <v>9036</v>
      </c>
      <c r="AB8" s="6">
        <v>9328</v>
      </c>
      <c r="AC8" s="6">
        <v>8951</v>
      </c>
      <c r="AD8" s="6">
        <v>9631.3946081663435</v>
      </c>
      <c r="AE8" s="6">
        <v>9763.1032278952007</v>
      </c>
      <c r="AF8" s="6">
        <v>9885.9095937162092</v>
      </c>
      <c r="AG8" s="6">
        <v>9993.9388148312137</v>
      </c>
      <c r="AH8" s="6">
        <v>10077.564232428973</v>
      </c>
      <c r="AI8" s="6">
        <v>10164.005688523866</v>
      </c>
      <c r="AJ8" s="6">
        <v>10255.571098749122</v>
      </c>
      <c r="AK8" s="6">
        <v>10350.415565100786</v>
      </c>
      <c r="AL8" s="6">
        <v>10422.229016000048</v>
      </c>
      <c r="AM8" s="6">
        <v>10495.786992241368</v>
      </c>
      <c r="AN8" s="6">
        <v>10580.070275775841</v>
      </c>
      <c r="AO8" s="6">
        <v>10677.93771699914</v>
      </c>
      <c r="AP8" s="6">
        <v>10782.464852885889</v>
      </c>
      <c r="AQ8" s="6">
        <v>10900.89485709363</v>
      </c>
      <c r="AR8" s="6">
        <v>11012.993298286357</v>
      </c>
      <c r="AS8" s="6">
        <v>11157.737118429708</v>
      </c>
      <c r="AT8" s="6">
        <v>11297.706626659339</v>
      </c>
      <c r="AU8" s="6">
        <v>11426.793909312411</v>
      </c>
      <c r="AV8" s="6">
        <v>11554.165366649027</v>
      </c>
      <c r="AW8" s="6">
        <v>11672.541884586935</v>
      </c>
      <c r="AX8" s="6">
        <v>11758.143018383618</v>
      </c>
      <c r="AY8" s="6">
        <v>11830.49360390396</v>
      </c>
      <c r="AZ8" s="6">
        <v>11877.284853295356</v>
      </c>
      <c r="BA8" s="6">
        <v>11952.884231433751</v>
      </c>
      <c r="BB8" s="6">
        <v>12008.685265508893</v>
      </c>
      <c r="BC8" s="6">
        <v>12060.605933039733</v>
      </c>
      <c r="BD8" s="6">
        <v>12116.667779247313</v>
      </c>
      <c r="BE8" s="6">
        <v>12199.096053188572</v>
      </c>
      <c r="BF8" s="6">
        <v>12287.10045081448</v>
      </c>
      <c r="BG8" s="6">
        <v>12395.565380154265</v>
      </c>
      <c r="BH8" s="6">
        <v>12509.513973784749</v>
      </c>
      <c r="BI8" s="6">
        <v>12628.338974847014</v>
      </c>
      <c r="BJ8" s="6">
        <v>12763.951102356856</v>
      </c>
      <c r="BK8" s="6">
        <v>12903.007851844428</v>
      </c>
      <c r="BL8" s="6">
        <v>13049.602862752956</v>
      </c>
      <c r="BM8" s="6">
        <v>13203.496473592912</v>
      </c>
      <c r="BN8" s="6">
        <v>13361.239653098051</v>
      </c>
      <c r="BO8" s="6">
        <v>13526.294579041194</v>
      </c>
      <c r="BP8" s="6">
        <v>13688.385481133584</v>
      </c>
      <c r="BQ8" s="6">
        <v>13842.502339704137</v>
      </c>
      <c r="BR8" s="6">
        <v>13995.559052851586</v>
      </c>
      <c r="BS8" s="6">
        <v>14144.398634180474</v>
      </c>
      <c r="BT8" s="6">
        <v>14284.054668018842</v>
      </c>
      <c r="BU8" s="6">
        <v>14428.892222487664</v>
      </c>
      <c r="BV8" s="6">
        <v>14570.127596236423</v>
      </c>
      <c r="BW8" s="6">
        <v>14718.571788586702</v>
      </c>
      <c r="BX8" s="6">
        <v>14863.87931082728</v>
      </c>
      <c r="BY8" s="6">
        <v>15008.027242273067</v>
      </c>
      <c r="BZ8" s="6">
        <v>15152.141047294226</v>
      </c>
      <c r="CA8" s="6">
        <v>15289.903629701894</v>
      </c>
      <c r="CB8" s="6">
        <v>15421.737901255747</v>
      </c>
      <c r="CC8" s="6">
        <v>15549.1696966007</v>
      </c>
      <c r="CD8" s="6">
        <v>15667.01261993415</v>
      </c>
    </row>
    <row r="9" spans="1:83" x14ac:dyDescent="0.25">
      <c r="A9" s="2" t="str">
        <f>"Cohabitants non mariés avec enfant(s)"</f>
        <v>Cohabitants non mariés avec enfant(s)</v>
      </c>
      <c r="B9" s="6">
        <v>1253</v>
      </c>
      <c r="C9" s="6">
        <v>1403</v>
      </c>
      <c r="D9" s="6">
        <v>1551</v>
      </c>
      <c r="E9" s="6">
        <v>1685</v>
      </c>
      <c r="F9" s="6">
        <v>1850</v>
      </c>
      <c r="G9" s="6">
        <v>1958</v>
      </c>
      <c r="H9" s="6">
        <v>2058</v>
      </c>
      <c r="I9" s="6">
        <v>2251</v>
      </c>
      <c r="J9" s="6">
        <v>2474</v>
      </c>
      <c r="K9" s="6">
        <v>2746</v>
      </c>
      <c r="L9" s="6">
        <v>3094</v>
      </c>
      <c r="M9" s="6">
        <v>3488</v>
      </c>
      <c r="N9" s="6">
        <v>3877</v>
      </c>
      <c r="O9" s="6">
        <v>4361</v>
      </c>
      <c r="P9" s="6">
        <v>4938</v>
      </c>
      <c r="Q9" s="6">
        <v>5541</v>
      </c>
      <c r="R9" s="6">
        <v>6172</v>
      </c>
      <c r="S9" s="6">
        <v>6733</v>
      </c>
      <c r="T9" s="6">
        <v>7391</v>
      </c>
      <c r="U9" s="6">
        <v>7960</v>
      </c>
      <c r="V9" s="6">
        <v>8542</v>
      </c>
      <c r="W9" s="6">
        <v>9026</v>
      </c>
      <c r="X9" s="6">
        <v>9316</v>
      </c>
      <c r="Y9" s="6">
        <v>9726</v>
      </c>
      <c r="Z9" s="6">
        <v>10141</v>
      </c>
      <c r="AA9" s="6">
        <v>10493</v>
      </c>
      <c r="AB9" s="6">
        <v>10891</v>
      </c>
      <c r="AC9" s="6">
        <v>10465</v>
      </c>
      <c r="AD9" s="6">
        <v>11347.036611778702</v>
      </c>
      <c r="AE9" s="6">
        <v>11580.352462895698</v>
      </c>
      <c r="AF9" s="6">
        <v>11808.458334351986</v>
      </c>
      <c r="AG9" s="6">
        <v>12020.071269090455</v>
      </c>
      <c r="AH9" s="6">
        <v>12251.090152717568</v>
      </c>
      <c r="AI9" s="6">
        <v>12457.218061725564</v>
      </c>
      <c r="AJ9" s="6">
        <v>12658.720768278585</v>
      </c>
      <c r="AK9" s="6">
        <v>12854.042476735685</v>
      </c>
      <c r="AL9" s="6">
        <v>13027.287699187218</v>
      </c>
      <c r="AM9" s="6">
        <v>13208.153612064149</v>
      </c>
      <c r="AN9" s="6">
        <v>13386.208730965263</v>
      </c>
      <c r="AO9" s="6">
        <v>13555.404239888703</v>
      </c>
      <c r="AP9" s="6">
        <v>13717.263553399418</v>
      </c>
      <c r="AQ9" s="6">
        <v>13882.514450403394</v>
      </c>
      <c r="AR9" s="6">
        <v>14048.053461478114</v>
      </c>
      <c r="AS9" s="6">
        <v>14239.978161493298</v>
      </c>
      <c r="AT9" s="6">
        <v>14438.962152958567</v>
      </c>
      <c r="AU9" s="6">
        <v>14639.300471210179</v>
      </c>
      <c r="AV9" s="6">
        <v>14854.652399774828</v>
      </c>
      <c r="AW9" s="6">
        <v>15053.306656988007</v>
      </c>
      <c r="AX9" s="6">
        <v>15286.446622855359</v>
      </c>
      <c r="AY9" s="6">
        <v>15513.830365919021</v>
      </c>
      <c r="AZ9" s="6">
        <v>15714.065287942489</v>
      </c>
      <c r="BA9" s="6">
        <v>15930.578146807928</v>
      </c>
      <c r="BB9" s="6">
        <v>16114.064667767829</v>
      </c>
      <c r="BC9" s="6">
        <v>16306.657007955757</v>
      </c>
      <c r="BD9" s="6">
        <v>16498.707667387906</v>
      </c>
      <c r="BE9" s="6">
        <v>16657.431348997965</v>
      </c>
      <c r="BF9" s="6">
        <v>16829.477092692119</v>
      </c>
      <c r="BG9" s="6">
        <v>16985.132817485443</v>
      </c>
      <c r="BH9" s="6">
        <v>17132.967647609148</v>
      </c>
      <c r="BI9" s="6">
        <v>17298.632859973881</v>
      </c>
      <c r="BJ9" s="6">
        <v>17471.471246585272</v>
      </c>
      <c r="BK9" s="6">
        <v>17658.210171290222</v>
      </c>
      <c r="BL9" s="6">
        <v>17849.406811813937</v>
      </c>
      <c r="BM9" s="6">
        <v>18048.788926773435</v>
      </c>
      <c r="BN9" s="6">
        <v>18253.522988396511</v>
      </c>
      <c r="BO9" s="6">
        <v>18483.551565127604</v>
      </c>
      <c r="BP9" s="6">
        <v>18719.10176609291</v>
      </c>
      <c r="BQ9" s="6">
        <v>18963.190110333155</v>
      </c>
      <c r="BR9" s="6">
        <v>19199.497082498245</v>
      </c>
      <c r="BS9" s="6">
        <v>19442.82252423594</v>
      </c>
      <c r="BT9" s="6">
        <v>19706.962237076623</v>
      </c>
      <c r="BU9" s="6">
        <v>19970.36866529454</v>
      </c>
      <c r="BV9" s="6">
        <v>20236.557412795075</v>
      </c>
      <c r="BW9" s="6">
        <v>20505.016072555933</v>
      </c>
      <c r="BX9" s="6">
        <v>20769.728898754962</v>
      </c>
      <c r="BY9" s="6">
        <v>21055.352551707165</v>
      </c>
      <c r="BZ9" s="6">
        <v>21338.792892914516</v>
      </c>
      <c r="CA9" s="6">
        <v>21623.280977238235</v>
      </c>
      <c r="CB9" s="6">
        <v>21902.287012921253</v>
      </c>
      <c r="CC9" s="6">
        <v>22170.936946408649</v>
      </c>
      <c r="CD9" s="6">
        <v>22436.190296546964</v>
      </c>
    </row>
    <row r="10" spans="1:83" x14ac:dyDescent="0.25">
      <c r="A10" s="2" t="str">
        <f>"Familles monoparentales"</f>
        <v>Familles monoparentales</v>
      </c>
      <c r="B10" s="6">
        <v>7394</v>
      </c>
      <c r="C10" s="6">
        <v>7465</v>
      </c>
      <c r="D10" s="6">
        <v>7621</v>
      </c>
      <c r="E10" s="6">
        <v>7722</v>
      </c>
      <c r="F10" s="6">
        <v>7864</v>
      </c>
      <c r="G10" s="6">
        <v>8100</v>
      </c>
      <c r="H10" s="6">
        <v>8272</v>
      </c>
      <c r="I10" s="6">
        <v>8466</v>
      </c>
      <c r="J10" s="6">
        <v>8756</v>
      </c>
      <c r="K10" s="6">
        <v>8925</v>
      </c>
      <c r="L10" s="6">
        <v>9255</v>
      </c>
      <c r="M10" s="6">
        <v>9424</v>
      </c>
      <c r="N10" s="6">
        <v>9649</v>
      </c>
      <c r="O10" s="6">
        <v>9823</v>
      </c>
      <c r="P10" s="6">
        <v>10025</v>
      </c>
      <c r="Q10" s="6">
        <v>10213</v>
      </c>
      <c r="R10" s="6">
        <v>10218</v>
      </c>
      <c r="S10" s="6">
        <v>10323</v>
      </c>
      <c r="T10" s="6">
        <v>10460</v>
      </c>
      <c r="U10" s="6">
        <v>10724</v>
      </c>
      <c r="V10" s="6">
        <v>10838</v>
      </c>
      <c r="W10" s="6">
        <v>11046</v>
      </c>
      <c r="X10" s="6">
        <v>11206</v>
      </c>
      <c r="Y10" s="6">
        <v>11324</v>
      </c>
      <c r="Z10" s="6">
        <v>11440</v>
      </c>
      <c r="AA10" s="6">
        <v>11567</v>
      </c>
      <c r="AB10" s="6">
        <v>11695</v>
      </c>
      <c r="AC10" s="6">
        <v>12594</v>
      </c>
      <c r="AD10" s="6">
        <v>11879.608495427599</v>
      </c>
      <c r="AE10" s="6">
        <v>11961.295501848757</v>
      </c>
      <c r="AF10" s="6">
        <v>12028.650039634631</v>
      </c>
      <c r="AG10" s="6">
        <v>12085.21731791142</v>
      </c>
      <c r="AH10" s="6">
        <v>12166.978340420936</v>
      </c>
      <c r="AI10" s="6">
        <v>12250.466053159736</v>
      </c>
      <c r="AJ10" s="6">
        <v>12323.235087165271</v>
      </c>
      <c r="AK10" s="6">
        <v>12400.485402069467</v>
      </c>
      <c r="AL10" s="6">
        <v>12471.664774076267</v>
      </c>
      <c r="AM10" s="6">
        <v>12571.738601356086</v>
      </c>
      <c r="AN10" s="6">
        <v>12673.295116960166</v>
      </c>
      <c r="AO10" s="6">
        <v>12758.31922382499</v>
      </c>
      <c r="AP10" s="6">
        <v>12841.892178762768</v>
      </c>
      <c r="AQ10" s="6">
        <v>12921.75050686314</v>
      </c>
      <c r="AR10" s="6">
        <v>13029.547722438867</v>
      </c>
      <c r="AS10" s="6">
        <v>13144.169293668336</v>
      </c>
      <c r="AT10" s="6">
        <v>13252.335322381176</v>
      </c>
      <c r="AU10" s="6">
        <v>13360.197536832155</v>
      </c>
      <c r="AV10" s="6">
        <v>13469.787747899929</v>
      </c>
      <c r="AW10" s="6">
        <v>13589.037560536872</v>
      </c>
      <c r="AX10" s="6">
        <v>13705.717912469818</v>
      </c>
      <c r="AY10" s="6">
        <v>13818.411025071397</v>
      </c>
      <c r="AZ10" s="6">
        <v>13916.965784926819</v>
      </c>
      <c r="BA10" s="6">
        <v>14020.137744808193</v>
      </c>
      <c r="BB10" s="6">
        <v>14107.999374418299</v>
      </c>
      <c r="BC10" s="6">
        <v>14205.772480377029</v>
      </c>
      <c r="BD10" s="6">
        <v>14310.456187090516</v>
      </c>
      <c r="BE10" s="6">
        <v>14411.357464848228</v>
      </c>
      <c r="BF10" s="6">
        <v>14519.410729587966</v>
      </c>
      <c r="BG10" s="6">
        <v>14607.185729615208</v>
      </c>
      <c r="BH10" s="6">
        <v>14697.03980790306</v>
      </c>
      <c r="BI10" s="6">
        <v>14802.196901904801</v>
      </c>
      <c r="BJ10" s="6">
        <v>14905.178395040239</v>
      </c>
      <c r="BK10" s="6">
        <v>15023.353189597896</v>
      </c>
      <c r="BL10" s="6">
        <v>15117.852045819274</v>
      </c>
      <c r="BM10" s="6">
        <v>15205.11883256862</v>
      </c>
      <c r="BN10" s="6">
        <v>15305.707442980267</v>
      </c>
      <c r="BO10" s="6">
        <v>15396.413873373702</v>
      </c>
      <c r="BP10" s="6">
        <v>15503.555271687148</v>
      </c>
      <c r="BQ10" s="6">
        <v>15587.962749249333</v>
      </c>
      <c r="BR10" s="6">
        <v>15666.837841587329</v>
      </c>
      <c r="BS10" s="6">
        <v>15763.08021314267</v>
      </c>
      <c r="BT10" s="6">
        <v>15865.745952135218</v>
      </c>
      <c r="BU10" s="6">
        <v>15978.491434785725</v>
      </c>
      <c r="BV10" s="6">
        <v>16092.924177793389</v>
      </c>
      <c r="BW10" s="6">
        <v>16214.902942240678</v>
      </c>
      <c r="BX10" s="6">
        <v>16339.539630564617</v>
      </c>
      <c r="BY10" s="6">
        <v>16483.569424152003</v>
      </c>
      <c r="BZ10" s="6">
        <v>16626.343068507478</v>
      </c>
      <c r="CA10" s="6">
        <v>16787.169358620395</v>
      </c>
      <c r="CB10" s="6">
        <v>16949.792948391001</v>
      </c>
      <c r="CC10" s="6">
        <v>17119.63933467825</v>
      </c>
      <c r="CD10" s="6">
        <v>17293.550191013597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1509</v>
      </c>
      <c r="C11" s="8">
        <v>1540</v>
      </c>
      <c r="D11" s="8">
        <v>1576</v>
      </c>
      <c r="E11" s="8">
        <v>1618</v>
      </c>
      <c r="F11" s="8">
        <v>1635</v>
      </c>
      <c r="G11" s="8">
        <v>1643</v>
      </c>
      <c r="H11" s="8">
        <v>1665</v>
      </c>
      <c r="I11" s="8">
        <v>1666</v>
      </c>
      <c r="J11" s="8">
        <v>1652</v>
      </c>
      <c r="K11" s="8">
        <v>1662</v>
      </c>
      <c r="L11" s="8">
        <v>1701</v>
      </c>
      <c r="M11" s="8">
        <v>1768</v>
      </c>
      <c r="N11" s="8">
        <v>1793</v>
      </c>
      <c r="O11" s="8">
        <v>1820</v>
      </c>
      <c r="P11" s="8">
        <v>1854</v>
      </c>
      <c r="Q11" s="8">
        <v>1884</v>
      </c>
      <c r="R11" s="8">
        <v>1975</v>
      </c>
      <c r="S11" s="8">
        <v>2059</v>
      </c>
      <c r="T11" s="8">
        <v>2060</v>
      </c>
      <c r="U11" s="8">
        <v>2099</v>
      </c>
      <c r="V11" s="8">
        <v>2059</v>
      </c>
      <c r="W11" s="8">
        <v>2123</v>
      </c>
      <c r="X11" s="8">
        <v>2156</v>
      </c>
      <c r="Y11" s="8">
        <v>2214</v>
      </c>
      <c r="Z11" s="8">
        <v>2289</v>
      </c>
      <c r="AA11" s="8">
        <v>2310</v>
      </c>
      <c r="AB11" s="8">
        <v>2378</v>
      </c>
      <c r="AC11" s="8">
        <v>2443</v>
      </c>
      <c r="AD11" s="8">
        <v>2579.981147363445</v>
      </c>
      <c r="AE11" s="8">
        <v>2611.0288603701561</v>
      </c>
      <c r="AF11" s="8">
        <v>2638.812592759195</v>
      </c>
      <c r="AG11" s="8">
        <v>2664.1877251895498</v>
      </c>
      <c r="AH11" s="8">
        <v>2686.2202005797517</v>
      </c>
      <c r="AI11" s="8">
        <v>2709.694688841792</v>
      </c>
      <c r="AJ11" s="8">
        <v>2732.9647029721914</v>
      </c>
      <c r="AK11" s="8">
        <v>2755.8947566877669</v>
      </c>
      <c r="AL11" s="8">
        <v>2778.440117733448</v>
      </c>
      <c r="AM11" s="8">
        <v>2800.9411970333131</v>
      </c>
      <c r="AN11" s="8">
        <v>2827.0925102479137</v>
      </c>
      <c r="AO11" s="8">
        <v>2852.9887686188922</v>
      </c>
      <c r="AP11" s="8">
        <v>2878.563747813655</v>
      </c>
      <c r="AQ11" s="8">
        <v>2905.1680127164077</v>
      </c>
      <c r="AR11" s="8">
        <v>2932.0571687918778</v>
      </c>
      <c r="AS11" s="8">
        <v>2959.8782245914836</v>
      </c>
      <c r="AT11" s="8">
        <v>2988.7242043225829</v>
      </c>
      <c r="AU11" s="8">
        <v>3014.8289857266436</v>
      </c>
      <c r="AV11" s="8">
        <v>3042.1679009880995</v>
      </c>
      <c r="AW11" s="8">
        <v>3065.8458319150113</v>
      </c>
      <c r="AX11" s="8">
        <v>3084.078254058581</v>
      </c>
      <c r="AY11" s="8">
        <v>3102.7411426771537</v>
      </c>
      <c r="AZ11" s="8">
        <v>3117.1154515177441</v>
      </c>
      <c r="BA11" s="8">
        <v>3133.6280066266449</v>
      </c>
      <c r="BB11" s="8">
        <v>3150.2754435175671</v>
      </c>
      <c r="BC11" s="8">
        <v>3168.3060248024535</v>
      </c>
      <c r="BD11" s="8">
        <v>3188.3480467528789</v>
      </c>
      <c r="BE11" s="8">
        <v>3212.884950119897</v>
      </c>
      <c r="BF11" s="8">
        <v>3237.0673756285619</v>
      </c>
      <c r="BG11" s="8">
        <v>3265.6300364761473</v>
      </c>
      <c r="BH11" s="8">
        <v>3295.8357928688374</v>
      </c>
      <c r="BI11" s="8">
        <v>3326.2169240857133</v>
      </c>
      <c r="BJ11" s="8">
        <v>3360.0273215784914</v>
      </c>
      <c r="BK11" s="8">
        <v>3394.24119383877</v>
      </c>
      <c r="BL11" s="8">
        <v>3428.6511891654372</v>
      </c>
      <c r="BM11" s="8">
        <v>3464.2332198517774</v>
      </c>
      <c r="BN11" s="8">
        <v>3499.6422445561475</v>
      </c>
      <c r="BO11" s="8">
        <v>3535.0085892188636</v>
      </c>
      <c r="BP11" s="8">
        <v>3570.544845138334</v>
      </c>
      <c r="BQ11" s="8">
        <v>3605.2107906968413</v>
      </c>
      <c r="BR11" s="8">
        <v>3639.1095386769143</v>
      </c>
      <c r="BS11" s="8">
        <v>3673.965365554468</v>
      </c>
      <c r="BT11" s="8">
        <v>3709.3317446217502</v>
      </c>
      <c r="BU11" s="8">
        <v>3744.8263720436648</v>
      </c>
      <c r="BV11" s="8">
        <v>3779.0386085264745</v>
      </c>
      <c r="BW11" s="8">
        <v>3813.6818715494555</v>
      </c>
      <c r="BX11" s="8">
        <v>3847.172448712719</v>
      </c>
      <c r="BY11" s="8">
        <v>3879.411866548789</v>
      </c>
      <c r="BZ11" s="8">
        <v>3912.1844289064356</v>
      </c>
      <c r="CA11" s="8">
        <v>3943.8681804696976</v>
      </c>
      <c r="CB11" s="8">
        <v>3974.1244602102993</v>
      </c>
      <c r="CC11" s="8">
        <v>4005.7376746830964</v>
      </c>
      <c r="CD11" s="8">
        <v>4035.8450379508226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A5258-E249-4422-9DF6-5E8C3942CB19}">
  <dimension ref="A1:CE12"/>
  <sheetViews>
    <sheetView workbookViewId="0"/>
  </sheetViews>
  <sheetFormatPr defaultRowHeight="15" x14ac:dyDescent="0.25"/>
  <cols>
    <col min="1" max="1" width="50.7109375" customWidth="1"/>
    <col min="2" max="35" width="5" bestFit="1" customWidth="1"/>
    <col min="36" max="82" width="6" bestFit="1" customWidth="1"/>
  </cols>
  <sheetData>
    <row r="1" spans="1:83" x14ac:dyDescent="0.25">
      <c r="A1" s="1" t="s">
        <v>42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5018</v>
      </c>
      <c r="C5" s="6">
        <v>5091</v>
      </c>
      <c r="D5" s="6">
        <v>5208</v>
      </c>
      <c r="E5" s="6">
        <v>5307</v>
      </c>
      <c r="F5" s="6">
        <v>5447</v>
      </c>
      <c r="G5" s="6">
        <v>5638</v>
      </c>
      <c r="H5" s="6">
        <v>5744</v>
      </c>
      <c r="I5" s="6">
        <v>5869</v>
      </c>
      <c r="J5" s="6">
        <v>6006</v>
      </c>
      <c r="K5" s="6">
        <v>6137</v>
      </c>
      <c r="L5" s="6">
        <v>6221</v>
      </c>
      <c r="M5" s="6">
        <v>6358</v>
      </c>
      <c r="N5" s="6">
        <v>6541</v>
      </c>
      <c r="O5" s="6">
        <v>6745</v>
      </c>
      <c r="P5" s="6">
        <v>6983</v>
      </c>
      <c r="Q5" s="6">
        <v>7126</v>
      </c>
      <c r="R5" s="6">
        <v>7294</v>
      </c>
      <c r="S5" s="6">
        <v>7497</v>
      </c>
      <c r="T5" s="6">
        <v>7671</v>
      </c>
      <c r="U5" s="6">
        <v>7881</v>
      </c>
      <c r="V5" s="6">
        <v>7918</v>
      </c>
      <c r="W5" s="6">
        <v>8111</v>
      </c>
      <c r="X5" s="6">
        <v>8213</v>
      </c>
      <c r="Y5" s="6">
        <v>8311</v>
      </c>
      <c r="Z5" s="6">
        <v>8403</v>
      </c>
      <c r="AA5" s="6">
        <v>8591</v>
      </c>
      <c r="AB5" s="6">
        <v>8770</v>
      </c>
      <c r="AC5" s="6">
        <v>9268</v>
      </c>
      <c r="AD5" s="6">
        <v>9173.6088511505313</v>
      </c>
      <c r="AE5" s="6">
        <v>9316.8620393394613</v>
      </c>
      <c r="AF5" s="6">
        <v>9494.9443574893594</v>
      </c>
      <c r="AG5" s="6">
        <v>9665.1741347915431</v>
      </c>
      <c r="AH5" s="6">
        <v>9832.5006382126448</v>
      </c>
      <c r="AI5" s="6">
        <v>9998.4219239696358</v>
      </c>
      <c r="AJ5" s="6">
        <v>10170.579865957508</v>
      </c>
      <c r="AK5" s="6">
        <v>10355.840301284015</v>
      </c>
      <c r="AL5" s="6">
        <v>10567.199078071362</v>
      </c>
      <c r="AM5" s="6">
        <v>10738.856090987658</v>
      </c>
      <c r="AN5" s="6">
        <v>10920.202632011689</v>
      </c>
      <c r="AO5" s="6">
        <v>11110.062408653921</v>
      </c>
      <c r="AP5" s="6">
        <v>11271.714580068145</v>
      </c>
      <c r="AQ5" s="6">
        <v>11495.870409115334</v>
      </c>
      <c r="AR5" s="6">
        <v>11681.666666062578</v>
      </c>
      <c r="AS5" s="6">
        <v>11891.71431556989</v>
      </c>
      <c r="AT5" s="6">
        <v>12076.322286842413</v>
      </c>
      <c r="AU5" s="6">
        <v>12234.447028725448</v>
      </c>
      <c r="AV5" s="6">
        <v>12403.858073897773</v>
      </c>
      <c r="AW5" s="6">
        <v>12597.807164005651</v>
      </c>
      <c r="AX5" s="6">
        <v>12779.205034580174</v>
      </c>
      <c r="AY5" s="6">
        <v>12943.747262918709</v>
      </c>
      <c r="AZ5" s="6">
        <v>13077.019378125176</v>
      </c>
      <c r="BA5" s="6">
        <v>13209.173350682626</v>
      </c>
      <c r="BB5" s="6">
        <v>13312.937587019227</v>
      </c>
      <c r="BC5" s="6">
        <v>13455.125363861473</v>
      </c>
      <c r="BD5" s="6">
        <v>13617.248534818165</v>
      </c>
      <c r="BE5" s="6">
        <v>13743.50141833409</v>
      </c>
      <c r="BF5" s="6">
        <v>13894.109969759531</v>
      </c>
      <c r="BG5" s="6">
        <v>14031.166935948495</v>
      </c>
      <c r="BH5" s="6">
        <v>14149.713422466488</v>
      </c>
      <c r="BI5" s="6">
        <v>14296.806439332111</v>
      </c>
      <c r="BJ5" s="6">
        <v>14419.956309235255</v>
      </c>
      <c r="BK5" s="6">
        <v>14543.171068158645</v>
      </c>
      <c r="BL5" s="6">
        <v>14698.752252234244</v>
      </c>
      <c r="BM5" s="6">
        <v>14834.04858217873</v>
      </c>
      <c r="BN5" s="6">
        <v>14959.919513867253</v>
      </c>
      <c r="BO5" s="6">
        <v>15101.274164582304</v>
      </c>
      <c r="BP5" s="6">
        <v>15209.999066105591</v>
      </c>
      <c r="BQ5" s="6">
        <v>15378.198429355514</v>
      </c>
      <c r="BR5" s="6">
        <v>15514.470779118343</v>
      </c>
      <c r="BS5" s="6">
        <v>15641.301299126299</v>
      </c>
      <c r="BT5" s="6">
        <v>15822.616950227823</v>
      </c>
      <c r="BU5" s="6">
        <v>15933.213961755941</v>
      </c>
      <c r="BV5" s="6">
        <v>16062.667272020104</v>
      </c>
      <c r="BW5" s="6">
        <v>16172.692586163434</v>
      </c>
      <c r="BX5" s="6">
        <v>16315.513155450359</v>
      </c>
      <c r="BY5" s="6">
        <v>16481.083614073013</v>
      </c>
      <c r="BZ5" s="6">
        <v>16655.498387637632</v>
      </c>
      <c r="CA5" s="6">
        <v>16804.391116101859</v>
      </c>
      <c r="CB5" s="6">
        <v>16940.528947056602</v>
      </c>
      <c r="CC5" s="6">
        <v>17089.204470371002</v>
      </c>
      <c r="CD5" s="6">
        <v>17257.582205803326</v>
      </c>
    </row>
    <row r="6" spans="1:83" x14ac:dyDescent="0.25">
      <c r="A6" s="2" t="str">
        <f>"Mariés sans enfant"</f>
        <v>Mariés sans enfant</v>
      </c>
      <c r="B6" s="6">
        <v>4038</v>
      </c>
      <c r="C6" s="6">
        <v>4069</v>
      </c>
      <c r="D6" s="6">
        <v>4109</v>
      </c>
      <c r="E6" s="6">
        <v>4124</v>
      </c>
      <c r="F6" s="6">
        <v>4170</v>
      </c>
      <c r="G6" s="6">
        <v>4183</v>
      </c>
      <c r="H6" s="6">
        <v>4230</v>
      </c>
      <c r="I6" s="6">
        <v>4258</v>
      </c>
      <c r="J6" s="6">
        <v>4241</v>
      </c>
      <c r="K6" s="6">
        <v>4291</v>
      </c>
      <c r="L6" s="6">
        <v>4345</v>
      </c>
      <c r="M6" s="6">
        <v>4409</v>
      </c>
      <c r="N6" s="6">
        <v>4397</v>
      </c>
      <c r="O6" s="6">
        <v>4416</v>
      </c>
      <c r="P6" s="6">
        <v>4475</v>
      </c>
      <c r="Q6" s="6">
        <v>4494</v>
      </c>
      <c r="R6" s="6">
        <v>4536</v>
      </c>
      <c r="S6" s="6">
        <v>4611</v>
      </c>
      <c r="T6" s="6">
        <v>4679</v>
      </c>
      <c r="U6" s="6">
        <v>4717</v>
      </c>
      <c r="V6" s="6">
        <v>4775</v>
      </c>
      <c r="W6" s="6">
        <v>4778</v>
      </c>
      <c r="X6" s="6">
        <v>4797</v>
      </c>
      <c r="Y6" s="6">
        <v>4815</v>
      </c>
      <c r="Z6" s="6">
        <v>4804</v>
      </c>
      <c r="AA6" s="6">
        <v>4791</v>
      </c>
      <c r="AB6" s="6">
        <v>4788</v>
      </c>
      <c r="AC6" s="6">
        <v>4790</v>
      </c>
      <c r="AD6" s="6">
        <v>4850.4247777505461</v>
      </c>
      <c r="AE6" s="6">
        <v>4886.2938029632469</v>
      </c>
      <c r="AF6" s="6">
        <v>4930.7486826840486</v>
      </c>
      <c r="AG6" s="6">
        <v>4964.7856679398974</v>
      </c>
      <c r="AH6" s="6">
        <v>4993.4600618377754</v>
      </c>
      <c r="AI6" s="6">
        <v>5023.1524560806247</v>
      </c>
      <c r="AJ6" s="6">
        <v>5054.5044012915723</v>
      </c>
      <c r="AK6" s="6">
        <v>5097.3163783355494</v>
      </c>
      <c r="AL6" s="6">
        <v>5128.0379513860771</v>
      </c>
      <c r="AM6" s="6">
        <v>5148.0267444571382</v>
      </c>
      <c r="AN6" s="6">
        <v>5168.0269857666262</v>
      </c>
      <c r="AO6" s="6">
        <v>5181.9036570385488</v>
      </c>
      <c r="AP6" s="6">
        <v>5219.0733024714546</v>
      </c>
      <c r="AQ6" s="6">
        <v>5232.5619999952851</v>
      </c>
      <c r="AR6" s="6">
        <v>5241.9924490025833</v>
      </c>
      <c r="AS6" s="6">
        <v>5248.0741266959476</v>
      </c>
      <c r="AT6" s="6">
        <v>5247.7043537483278</v>
      </c>
      <c r="AU6" s="6">
        <v>5271.5309203174793</v>
      </c>
      <c r="AV6" s="6">
        <v>5272.3962020142462</v>
      </c>
      <c r="AW6" s="6">
        <v>5269.4535086779633</v>
      </c>
      <c r="AX6" s="6">
        <v>5271.8497828047057</v>
      </c>
      <c r="AY6" s="6">
        <v>5268.3472482321886</v>
      </c>
      <c r="AZ6" s="6">
        <v>5280.3821490538339</v>
      </c>
      <c r="BA6" s="6">
        <v>5289.0820115326223</v>
      </c>
      <c r="BB6" s="6">
        <v>5290.8662007442317</v>
      </c>
      <c r="BC6" s="6">
        <v>5296.8105094841685</v>
      </c>
      <c r="BD6" s="6">
        <v>5295.2170599617893</v>
      </c>
      <c r="BE6" s="6">
        <v>5306.3431577224346</v>
      </c>
      <c r="BF6" s="6">
        <v>5322.5001965576994</v>
      </c>
      <c r="BG6" s="6">
        <v>5331.9274146935177</v>
      </c>
      <c r="BH6" s="6">
        <v>5352.0828900774559</v>
      </c>
      <c r="BI6" s="6">
        <v>5354.6089750986448</v>
      </c>
      <c r="BJ6" s="6">
        <v>5367.2499287268292</v>
      </c>
      <c r="BK6" s="6">
        <v>5384.5084637494692</v>
      </c>
      <c r="BL6" s="6">
        <v>5391.4125472326605</v>
      </c>
      <c r="BM6" s="6">
        <v>5406.6667810401905</v>
      </c>
      <c r="BN6" s="6">
        <v>5411.8866529400566</v>
      </c>
      <c r="BO6" s="6">
        <v>5414.2789622694063</v>
      </c>
      <c r="BP6" s="6">
        <v>5434.1305556316001</v>
      </c>
      <c r="BQ6" s="6">
        <v>5445.967650125941</v>
      </c>
      <c r="BR6" s="6">
        <v>5465.1361414896392</v>
      </c>
      <c r="BS6" s="6">
        <v>5491.4575874459206</v>
      </c>
      <c r="BT6" s="6">
        <v>5499.0934805779862</v>
      </c>
      <c r="BU6" s="6">
        <v>5527.2243731055141</v>
      </c>
      <c r="BV6" s="6">
        <v>5555.2022895777664</v>
      </c>
      <c r="BW6" s="6">
        <v>5584.236229085076</v>
      </c>
      <c r="BX6" s="6">
        <v>5615.030222056278</v>
      </c>
      <c r="BY6" s="6">
        <v>5632.4340162527187</v>
      </c>
      <c r="BZ6" s="6">
        <v>5649.6155614562485</v>
      </c>
      <c r="CA6" s="6">
        <v>5678.4214362823786</v>
      </c>
      <c r="CB6" s="6">
        <v>5707.1026830226401</v>
      </c>
      <c r="CC6" s="6">
        <v>5729.9379490822203</v>
      </c>
      <c r="CD6" s="6">
        <v>5740.1967144276223</v>
      </c>
    </row>
    <row r="7" spans="1:83" x14ac:dyDescent="0.25">
      <c r="A7" s="2" t="str">
        <f>"Mariés avec enfant(s)"</f>
        <v>Mariés avec enfant(s)</v>
      </c>
      <c r="B7" s="6">
        <v>8059</v>
      </c>
      <c r="C7" s="6">
        <v>8100</v>
      </c>
      <c r="D7" s="6">
        <v>8072</v>
      </c>
      <c r="E7" s="6">
        <v>8029</v>
      </c>
      <c r="F7" s="6">
        <v>7959</v>
      </c>
      <c r="G7" s="6">
        <v>7852</v>
      </c>
      <c r="H7" s="6">
        <v>7729</v>
      </c>
      <c r="I7" s="6">
        <v>7626</v>
      </c>
      <c r="J7" s="6">
        <v>7556</v>
      </c>
      <c r="K7" s="6">
        <v>7450</v>
      </c>
      <c r="L7" s="6">
        <v>7329</v>
      </c>
      <c r="M7" s="6">
        <v>7201</v>
      </c>
      <c r="N7" s="6">
        <v>7071</v>
      </c>
      <c r="O7" s="6">
        <v>7001</v>
      </c>
      <c r="P7" s="6">
        <v>6895</v>
      </c>
      <c r="Q7" s="6">
        <v>6845</v>
      </c>
      <c r="R7" s="6">
        <v>6765</v>
      </c>
      <c r="S7" s="6">
        <v>6648</v>
      </c>
      <c r="T7" s="6">
        <v>6531</v>
      </c>
      <c r="U7" s="6">
        <v>6430</v>
      </c>
      <c r="V7" s="6">
        <v>6338</v>
      </c>
      <c r="W7" s="6">
        <v>6243</v>
      </c>
      <c r="X7" s="6">
        <v>6155</v>
      </c>
      <c r="Y7" s="6">
        <v>6018</v>
      </c>
      <c r="Z7" s="6">
        <v>5967</v>
      </c>
      <c r="AA7" s="6">
        <v>5854</v>
      </c>
      <c r="AB7" s="6">
        <v>5731</v>
      </c>
      <c r="AC7" s="6">
        <v>5638</v>
      </c>
      <c r="AD7" s="6">
        <v>5616.015462185298</v>
      </c>
      <c r="AE7" s="6">
        <v>5572.2212703304504</v>
      </c>
      <c r="AF7" s="6">
        <v>5524.6173957598057</v>
      </c>
      <c r="AG7" s="6">
        <v>5472.1747504496125</v>
      </c>
      <c r="AH7" s="6">
        <v>5446.2595135728388</v>
      </c>
      <c r="AI7" s="6">
        <v>5406.0124001975164</v>
      </c>
      <c r="AJ7" s="6">
        <v>5359.485111640337</v>
      </c>
      <c r="AK7" s="6">
        <v>5315.9668168780463</v>
      </c>
      <c r="AL7" s="6">
        <v>5267.4746461387258</v>
      </c>
      <c r="AM7" s="6">
        <v>5236.6909580366846</v>
      </c>
      <c r="AN7" s="6">
        <v>5197.4141235267034</v>
      </c>
      <c r="AO7" s="6">
        <v>5157.2252689593333</v>
      </c>
      <c r="AP7" s="6">
        <v>5129.6465551944493</v>
      </c>
      <c r="AQ7" s="6">
        <v>5095.7902264370841</v>
      </c>
      <c r="AR7" s="6">
        <v>5079.4904029342633</v>
      </c>
      <c r="AS7" s="6">
        <v>5045.636992053358</v>
      </c>
      <c r="AT7" s="6">
        <v>5028.9685888036947</v>
      </c>
      <c r="AU7" s="6">
        <v>5011.5205209884934</v>
      </c>
      <c r="AV7" s="6">
        <v>4999.6578908070969</v>
      </c>
      <c r="AW7" s="6">
        <v>4989.4250022642063</v>
      </c>
      <c r="AX7" s="6">
        <v>4965.8142550023331</v>
      </c>
      <c r="AY7" s="6">
        <v>4955.0723035367673</v>
      </c>
      <c r="AZ7" s="6">
        <v>4949.0233964461513</v>
      </c>
      <c r="BA7" s="6">
        <v>4937.3282050972557</v>
      </c>
      <c r="BB7" s="6">
        <v>4944.2891040520353</v>
      </c>
      <c r="BC7" s="6">
        <v>4932.0842037352431</v>
      </c>
      <c r="BD7" s="6">
        <v>4901.6829468775104</v>
      </c>
      <c r="BE7" s="6">
        <v>4891.8083974389128</v>
      </c>
      <c r="BF7" s="6">
        <v>4859.7319711627733</v>
      </c>
      <c r="BG7" s="6">
        <v>4847.0271446375809</v>
      </c>
      <c r="BH7" s="6">
        <v>4838.4925348102088</v>
      </c>
      <c r="BI7" s="6">
        <v>4816.0309035244709</v>
      </c>
      <c r="BJ7" s="6">
        <v>4800.2665692766186</v>
      </c>
      <c r="BK7" s="6">
        <v>4778.8205720652932</v>
      </c>
      <c r="BL7" s="6">
        <v>4748.8812260849663</v>
      </c>
      <c r="BM7" s="6">
        <v>4722.3821821995807</v>
      </c>
      <c r="BN7" s="6">
        <v>4712.0006569804782</v>
      </c>
      <c r="BO7" s="6">
        <v>4696.6258071474404</v>
      </c>
      <c r="BP7" s="6">
        <v>4692.1072964118621</v>
      </c>
      <c r="BQ7" s="6">
        <v>4670.5706832968717</v>
      </c>
      <c r="BR7" s="6">
        <v>4660.4852043802784</v>
      </c>
      <c r="BS7" s="6">
        <v>4649.386421071742</v>
      </c>
      <c r="BT7" s="6">
        <v>4635.9708817163346</v>
      </c>
      <c r="BU7" s="6">
        <v>4634.5474294750375</v>
      </c>
      <c r="BV7" s="6">
        <v>4633.613932448523</v>
      </c>
      <c r="BW7" s="6">
        <v>4639.9688385819081</v>
      </c>
      <c r="BX7" s="6">
        <v>4628.5255080058596</v>
      </c>
      <c r="BY7" s="6">
        <v>4623.164700776586</v>
      </c>
      <c r="BZ7" s="6">
        <v>4611.708835407796</v>
      </c>
      <c r="CA7" s="6">
        <v>4600.3807527423069</v>
      </c>
      <c r="CB7" s="6">
        <v>4595.3820595293437</v>
      </c>
      <c r="CC7" s="6">
        <v>4585.5924269341958</v>
      </c>
      <c r="CD7" s="6">
        <v>4575.3614184967137</v>
      </c>
    </row>
    <row r="8" spans="1:83" x14ac:dyDescent="0.25">
      <c r="A8" s="2" t="str">
        <f>"Cohabitants non mariés sans enfant"</f>
        <v>Cohabitants non mariés sans enfant</v>
      </c>
      <c r="B8" s="6">
        <v>259</v>
      </c>
      <c r="C8" s="6">
        <v>284</v>
      </c>
      <c r="D8" s="6">
        <v>312</v>
      </c>
      <c r="E8" s="6">
        <v>366</v>
      </c>
      <c r="F8" s="6">
        <v>418</v>
      </c>
      <c r="G8" s="6">
        <v>463</v>
      </c>
      <c r="H8" s="6">
        <v>514</v>
      </c>
      <c r="I8" s="6">
        <v>554</v>
      </c>
      <c r="J8" s="6">
        <v>606</v>
      </c>
      <c r="K8" s="6">
        <v>657</v>
      </c>
      <c r="L8" s="6">
        <v>673</v>
      </c>
      <c r="M8" s="6">
        <v>755</v>
      </c>
      <c r="N8" s="6">
        <v>816</v>
      </c>
      <c r="O8" s="6">
        <v>853</v>
      </c>
      <c r="P8" s="6">
        <v>876</v>
      </c>
      <c r="Q8" s="6">
        <v>902</v>
      </c>
      <c r="R8" s="6">
        <v>957</v>
      </c>
      <c r="S8" s="6">
        <v>1010</v>
      </c>
      <c r="T8" s="6">
        <v>1133</v>
      </c>
      <c r="U8" s="6">
        <v>1188</v>
      </c>
      <c r="V8" s="6">
        <v>1260</v>
      </c>
      <c r="W8" s="6">
        <v>1285</v>
      </c>
      <c r="X8" s="6">
        <v>1355</v>
      </c>
      <c r="Y8" s="6">
        <v>1429</v>
      </c>
      <c r="Z8" s="6">
        <v>1506</v>
      </c>
      <c r="AA8" s="6">
        <v>1532</v>
      </c>
      <c r="AB8" s="6">
        <v>1603</v>
      </c>
      <c r="AC8" s="6">
        <v>1544</v>
      </c>
      <c r="AD8" s="6">
        <v>1645.2562720744813</v>
      </c>
      <c r="AE8" s="6">
        <v>1666.0257066257182</v>
      </c>
      <c r="AF8" s="6">
        <v>1682.7695045704681</v>
      </c>
      <c r="AG8" s="6">
        <v>1702.569484732453</v>
      </c>
      <c r="AH8" s="6">
        <v>1723.9179495900335</v>
      </c>
      <c r="AI8" s="6">
        <v>1741.4090609841428</v>
      </c>
      <c r="AJ8" s="6">
        <v>1768.1380883045808</v>
      </c>
      <c r="AK8" s="6">
        <v>1790.3243306069328</v>
      </c>
      <c r="AL8" s="6">
        <v>1809.269850591832</v>
      </c>
      <c r="AM8" s="6">
        <v>1836.2297815420011</v>
      </c>
      <c r="AN8" s="6">
        <v>1860.3223022547545</v>
      </c>
      <c r="AO8" s="6">
        <v>1887.3970591451746</v>
      </c>
      <c r="AP8" s="6">
        <v>1913.8499595090093</v>
      </c>
      <c r="AQ8" s="6">
        <v>1926.7075794131119</v>
      </c>
      <c r="AR8" s="6">
        <v>1945.9566715234453</v>
      </c>
      <c r="AS8" s="6">
        <v>1967.3121651118145</v>
      </c>
      <c r="AT8" s="6">
        <v>1980.7368145119362</v>
      </c>
      <c r="AU8" s="6">
        <v>1994.0987241405792</v>
      </c>
      <c r="AV8" s="6">
        <v>2002.3513121500382</v>
      </c>
      <c r="AW8" s="6">
        <v>2006.8397388640583</v>
      </c>
      <c r="AX8" s="6">
        <v>2015.6197885662214</v>
      </c>
      <c r="AY8" s="6">
        <v>2025.4136875583617</v>
      </c>
      <c r="AZ8" s="6">
        <v>2033.5721329440971</v>
      </c>
      <c r="BA8" s="6">
        <v>2044.4410619289401</v>
      </c>
      <c r="BB8" s="6">
        <v>2055.8435881980663</v>
      </c>
      <c r="BC8" s="6">
        <v>2066.0631938082684</v>
      </c>
      <c r="BD8" s="6">
        <v>2081.7206780668912</v>
      </c>
      <c r="BE8" s="6">
        <v>2093.2039619248012</v>
      </c>
      <c r="BF8" s="6">
        <v>2109.0597066394321</v>
      </c>
      <c r="BG8" s="6">
        <v>2122.1750983255561</v>
      </c>
      <c r="BH8" s="6">
        <v>2137.1677042177062</v>
      </c>
      <c r="BI8" s="6">
        <v>2154.5074737146588</v>
      </c>
      <c r="BJ8" s="6">
        <v>2172.7779278892649</v>
      </c>
      <c r="BK8" s="6">
        <v>2194.2040662682202</v>
      </c>
      <c r="BL8" s="6">
        <v>2217.4202262374138</v>
      </c>
      <c r="BM8" s="6">
        <v>2240.9204140175575</v>
      </c>
      <c r="BN8" s="6">
        <v>2264.2717326182938</v>
      </c>
      <c r="BO8" s="6">
        <v>2286.1790885469527</v>
      </c>
      <c r="BP8" s="6">
        <v>2307.0757717642264</v>
      </c>
      <c r="BQ8" s="6">
        <v>2326.1975711204577</v>
      </c>
      <c r="BR8" s="6">
        <v>2342.4134125715464</v>
      </c>
      <c r="BS8" s="6">
        <v>2359.1488551590792</v>
      </c>
      <c r="BT8" s="6">
        <v>2371.3732610163215</v>
      </c>
      <c r="BU8" s="6">
        <v>2384.0349081690674</v>
      </c>
      <c r="BV8" s="6">
        <v>2397.4520202615522</v>
      </c>
      <c r="BW8" s="6">
        <v>2408.492460282956</v>
      </c>
      <c r="BX8" s="6">
        <v>2420.1283048113496</v>
      </c>
      <c r="BY8" s="6">
        <v>2428.5176989655411</v>
      </c>
      <c r="BZ8" s="6">
        <v>2434.7307560950867</v>
      </c>
      <c r="CA8" s="6">
        <v>2444.3089502862304</v>
      </c>
      <c r="CB8" s="6">
        <v>2453.241174469712</v>
      </c>
      <c r="CC8" s="6">
        <v>2463.2466879291305</v>
      </c>
      <c r="CD8" s="6">
        <v>2472.2227299466372</v>
      </c>
    </row>
    <row r="9" spans="1:83" x14ac:dyDescent="0.25">
      <c r="A9" s="2" t="str">
        <f>"Cohabitants non mariés avec enfant(s)"</f>
        <v>Cohabitants non mariés avec enfant(s)</v>
      </c>
      <c r="B9" s="6">
        <v>263</v>
      </c>
      <c r="C9" s="6">
        <v>270</v>
      </c>
      <c r="D9" s="6">
        <v>321</v>
      </c>
      <c r="E9" s="6">
        <v>355</v>
      </c>
      <c r="F9" s="6">
        <v>371</v>
      </c>
      <c r="G9" s="6">
        <v>407</v>
      </c>
      <c r="H9" s="6">
        <v>468</v>
      </c>
      <c r="I9" s="6">
        <v>524</v>
      </c>
      <c r="J9" s="6">
        <v>567</v>
      </c>
      <c r="K9" s="6">
        <v>629</v>
      </c>
      <c r="L9" s="6">
        <v>729</v>
      </c>
      <c r="M9" s="6">
        <v>759</v>
      </c>
      <c r="N9" s="6">
        <v>849</v>
      </c>
      <c r="O9" s="6">
        <v>941</v>
      </c>
      <c r="P9" s="6">
        <v>1032</v>
      </c>
      <c r="Q9" s="6">
        <v>1165</v>
      </c>
      <c r="R9" s="6">
        <v>1284</v>
      </c>
      <c r="S9" s="6">
        <v>1421</v>
      </c>
      <c r="T9" s="6">
        <v>1517</v>
      </c>
      <c r="U9" s="6">
        <v>1625</v>
      </c>
      <c r="V9" s="6">
        <v>1746</v>
      </c>
      <c r="W9" s="6">
        <v>1849</v>
      </c>
      <c r="X9" s="6">
        <v>1960</v>
      </c>
      <c r="Y9" s="6">
        <v>2088</v>
      </c>
      <c r="Z9" s="6">
        <v>2193</v>
      </c>
      <c r="AA9" s="6">
        <v>2297</v>
      </c>
      <c r="AB9" s="6">
        <v>2367</v>
      </c>
      <c r="AC9" s="6">
        <v>2363</v>
      </c>
      <c r="AD9" s="6">
        <v>2457.8180033682174</v>
      </c>
      <c r="AE9" s="6">
        <v>2494.3424341486038</v>
      </c>
      <c r="AF9" s="6">
        <v>2531.6817874191447</v>
      </c>
      <c r="AG9" s="6">
        <v>2575.6944604995074</v>
      </c>
      <c r="AH9" s="6">
        <v>2610.7689011226284</v>
      </c>
      <c r="AI9" s="6">
        <v>2649.9208864241641</v>
      </c>
      <c r="AJ9" s="6">
        <v>2686.4683877466773</v>
      </c>
      <c r="AK9" s="6">
        <v>2712.8974721678487</v>
      </c>
      <c r="AL9" s="6">
        <v>2744.7262381092219</v>
      </c>
      <c r="AM9" s="6">
        <v>2776.2559332190294</v>
      </c>
      <c r="AN9" s="6">
        <v>2806.0243282344318</v>
      </c>
      <c r="AO9" s="6">
        <v>2844.5186969872275</v>
      </c>
      <c r="AP9" s="6">
        <v>2873.0564972066813</v>
      </c>
      <c r="AQ9" s="6">
        <v>2899.9746098264777</v>
      </c>
      <c r="AR9" s="6">
        <v>2940.119581338176</v>
      </c>
      <c r="AS9" s="6">
        <v>2977.2686068774196</v>
      </c>
      <c r="AT9" s="6">
        <v>3014.6237264287602</v>
      </c>
      <c r="AU9" s="6">
        <v>3045.7932749701472</v>
      </c>
      <c r="AV9" s="6">
        <v>3067.34449026431</v>
      </c>
      <c r="AW9" s="6">
        <v>3094.0528314272501</v>
      </c>
      <c r="AX9" s="6">
        <v>3123.1227586881005</v>
      </c>
      <c r="AY9" s="6">
        <v>3147.996784325057</v>
      </c>
      <c r="AZ9" s="6">
        <v>3169.287687330544</v>
      </c>
      <c r="BA9" s="6">
        <v>3180.5212156033608</v>
      </c>
      <c r="BB9" s="6">
        <v>3198.7374064932565</v>
      </c>
      <c r="BC9" s="6">
        <v>3218.0965614937531</v>
      </c>
      <c r="BD9" s="6">
        <v>3241.4091613353276</v>
      </c>
      <c r="BE9" s="6">
        <v>3258.0549522321562</v>
      </c>
      <c r="BF9" s="6">
        <v>3270.641097806355</v>
      </c>
      <c r="BG9" s="6">
        <v>3284.5230492207743</v>
      </c>
      <c r="BH9" s="6">
        <v>3296.9811618872573</v>
      </c>
      <c r="BI9" s="6">
        <v>3318.9785626083694</v>
      </c>
      <c r="BJ9" s="6">
        <v>3337.2161386690364</v>
      </c>
      <c r="BK9" s="6">
        <v>3358.8814886861028</v>
      </c>
      <c r="BL9" s="6">
        <v>3381.0038014504898</v>
      </c>
      <c r="BM9" s="6">
        <v>3405.7356497254477</v>
      </c>
      <c r="BN9" s="6">
        <v>3435.1367823518144</v>
      </c>
      <c r="BO9" s="6">
        <v>3465.6364295538051</v>
      </c>
      <c r="BP9" s="6">
        <v>3496.0461914230618</v>
      </c>
      <c r="BQ9" s="6">
        <v>3524.4821578888832</v>
      </c>
      <c r="BR9" s="6">
        <v>3554.3459201198493</v>
      </c>
      <c r="BS9" s="6">
        <v>3584.143153142003</v>
      </c>
      <c r="BT9" s="6">
        <v>3613.0959229031519</v>
      </c>
      <c r="BU9" s="6">
        <v>3645.6634530759561</v>
      </c>
      <c r="BV9" s="6">
        <v>3674.0903329914295</v>
      </c>
      <c r="BW9" s="6">
        <v>3700.2748790980077</v>
      </c>
      <c r="BX9" s="6">
        <v>3726.2827347452762</v>
      </c>
      <c r="BY9" s="6">
        <v>3749.4329713319112</v>
      </c>
      <c r="BZ9" s="6">
        <v>3776.499831251705</v>
      </c>
      <c r="CA9" s="6">
        <v>3800.0908836721155</v>
      </c>
      <c r="CB9" s="6">
        <v>3821.3232626814051</v>
      </c>
      <c r="CC9" s="6">
        <v>3845.2719958024627</v>
      </c>
      <c r="CD9" s="6">
        <v>3865.97348376634</v>
      </c>
    </row>
    <row r="10" spans="1:83" x14ac:dyDescent="0.25">
      <c r="A10" s="2" t="str">
        <f>"Familles monoparentales"</f>
        <v>Familles monoparentales</v>
      </c>
      <c r="B10" s="6">
        <v>1540</v>
      </c>
      <c r="C10" s="6">
        <v>1554</v>
      </c>
      <c r="D10" s="6">
        <v>1592</v>
      </c>
      <c r="E10" s="6">
        <v>1644</v>
      </c>
      <c r="F10" s="6">
        <v>1713</v>
      </c>
      <c r="G10" s="6">
        <v>1755</v>
      </c>
      <c r="H10" s="6">
        <v>1778</v>
      </c>
      <c r="I10" s="6">
        <v>1807</v>
      </c>
      <c r="J10" s="6">
        <v>1861</v>
      </c>
      <c r="K10" s="6">
        <v>1890</v>
      </c>
      <c r="L10" s="6">
        <v>1951</v>
      </c>
      <c r="M10" s="6">
        <v>2053</v>
      </c>
      <c r="N10" s="6">
        <v>2123</v>
      </c>
      <c r="O10" s="6">
        <v>2159</v>
      </c>
      <c r="P10" s="6">
        <v>2243</v>
      </c>
      <c r="Q10" s="6">
        <v>2260</v>
      </c>
      <c r="R10" s="6">
        <v>2260</v>
      </c>
      <c r="S10" s="6">
        <v>2286</v>
      </c>
      <c r="T10" s="6">
        <v>2349</v>
      </c>
      <c r="U10" s="6">
        <v>2394</v>
      </c>
      <c r="V10" s="6">
        <v>2419</v>
      </c>
      <c r="W10" s="6">
        <v>2460</v>
      </c>
      <c r="X10" s="6">
        <v>2473</v>
      </c>
      <c r="Y10" s="6">
        <v>2461</v>
      </c>
      <c r="Z10" s="6">
        <v>2500</v>
      </c>
      <c r="AA10" s="6">
        <v>2523</v>
      </c>
      <c r="AB10" s="6">
        <v>2622</v>
      </c>
      <c r="AC10" s="6">
        <v>2734</v>
      </c>
      <c r="AD10" s="6">
        <v>2660.9613311967851</v>
      </c>
      <c r="AE10" s="6">
        <v>2674.2314899692665</v>
      </c>
      <c r="AF10" s="6">
        <v>2693.4753023093081</v>
      </c>
      <c r="AG10" s="6">
        <v>2710.0658355528094</v>
      </c>
      <c r="AH10" s="6">
        <v>2724.4314926340962</v>
      </c>
      <c r="AI10" s="6">
        <v>2742.1169973320093</v>
      </c>
      <c r="AJ10" s="6">
        <v>2757.0584719936023</v>
      </c>
      <c r="AK10" s="6">
        <v>2773.6976994698125</v>
      </c>
      <c r="AL10" s="6">
        <v>2796.6229078792999</v>
      </c>
      <c r="AM10" s="6">
        <v>2816.1878655305909</v>
      </c>
      <c r="AN10" s="6">
        <v>2838.2071662511253</v>
      </c>
      <c r="AO10" s="6">
        <v>2863.8859582139216</v>
      </c>
      <c r="AP10" s="6">
        <v>2882.7686875464265</v>
      </c>
      <c r="AQ10" s="6">
        <v>2911.9084270847243</v>
      </c>
      <c r="AR10" s="6">
        <v>2943.1779169947049</v>
      </c>
      <c r="AS10" s="6">
        <v>2976.120789148069</v>
      </c>
      <c r="AT10" s="6">
        <v>3004.6620572924976</v>
      </c>
      <c r="AU10" s="6">
        <v>3031.8813789792466</v>
      </c>
      <c r="AV10" s="6">
        <v>3061.3140928149032</v>
      </c>
      <c r="AW10" s="6">
        <v>3093.8068206905505</v>
      </c>
      <c r="AX10" s="6">
        <v>3123.1974429654529</v>
      </c>
      <c r="AY10" s="6">
        <v>3144.0677883490762</v>
      </c>
      <c r="AZ10" s="6">
        <v>3166.2719562994534</v>
      </c>
      <c r="BA10" s="6">
        <v>3181.91410896667</v>
      </c>
      <c r="BB10" s="6">
        <v>3203.1731501576842</v>
      </c>
      <c r="BC10" s="6">
        <v>3221.9563682203393</v>
      </c>
      <c r="BD10" s="6">
        <v>3243.0337031046092</v>
      </c>
      <c r="BE10" s="6">
        <v>3259.0481855627477</v>
      </c>
      <c r="BF10" s="6">
        <v>3270.8502441342457</v>
      </c>
      <c r="BG10" s="6">
        <v>3287.8039753305989</v>
      </c>
      <c r="BH10" s="6">
        <v>3298.3966804388829</v>
      </c>
      <c r="BI10" s="6">
        <v>3322.3159201388644</v>
      </c>
      <c r="BJ10" s="6">
        <v>3340.5233000819103</v>
      </c>
      <c r="BK10" s="6">
        <v>3360.1233620932094</v>
      </c>
      <c r="BL10" s="6">
        <v>3386.1303853335321</v>
      </c>
      <c r="BM10" s="6">
        <v>3411.023001005783</v>
      </c>
      <c r="BN10" s="6">
        <v>3433.5461858283197</v>
      </c>
      <c r="BO10" s="6">
        <v>3459.0266232538052</v>
      </c>
      <c r="BP10" s="6">
        <v>3471.9184099083077</v>
      </c>
      <c r="BQ10" s="6">
        <v>3490.7772542456869</v>
      </c>
      <c r="BR10" s="6">
        <v>3509.601469593305</v>
      </c>
      <c r="BS10" s="6">
        <v>3522.3180854031434</v>
      </c>
      <c r="BT10" s="6">
        <v>3540.6613965716665</v>
      </c>
      <c r="BU10" s="6">
        <v>3555.596994166172</v>
      </c>
      <c r="BV10" s="6">
        <v>3567.3032027925501</v>
      </c>
      <c r="BW10" s="6">
        <v>3580.5855474670507</v>
      </c>
      <c r="BX10" s="6">
        <v>3599.3108737178395</v>
      </c>
      <c r="BY10" s="6">
        <v>3617.1689002718672</v>
      </c>
      <c r="BZ10" s="6">
        <v>3641.243413163435</v>
      </c>
      <c r="CA10" s="6">
        <v>3660.1724810539999</v>
      </c>
      <c r="CB10" s="6">
        <v>3683.096457147034</v>
      </c>
      <c r="CC10" s="6">
        <v>3709.3618351831437</v>
      </c>
      <c r="CD10" s="6">
        <v>3738.9232454865778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417</v>
      </c>
      <c r="C11" s="8">
        <v>419</v>
      </c>
      <c r="D11" s="8">
        <v>413</v>
      </c>
      <c r="E11" s="8">
        <v>406</v>
      </c>
      <c r="F11" s="8">
        <v>400</v>
      </c>
      <c r="G11" s="8">
        <v>391</v>
      </c>
      <c r="H11" s="8">
        <v>391</v>
      </c>
      <c r="I11" s="8">
        <v>403</v>
      </c>
      <c r="J11" s="8">
        <v>393</v>
      </c>
      <c r="K11" s="8">
        <v>398</v>
      </c>
      <c r="L11" s="8">
        <v>380</v>
      </c>
      <c r="M11" s="8">
        <v>373</v>
      </c>
      <c r="N11" s="8">
        <v>372</v>
      </c>
      <c r="O11" s="8">
        <v>370</v>
      </c>
      <c r="P11" s="8">
        <v>388</v>
      </c>
      <c r="Q11" s="8">
        <v>385</v>
      </c>
      <c r="R11" s="8">
        <v>375</v>
      </c>
      <c r="S11" s="8">
        <v>381</v>
      </c>
      <c r="T11" s="8">
        <v>351</v>
      </c>
      <c r="U11" s="8">
        <v>372</v>
      </c>
      <c r="V11" s="8">
        <v>369</v>
      </c>
      <c r="W11" s="8">
        <v>370</v>
      </c>
      <c r="X11" s="8">
        <v>371</v>
      </c>
      <c r="Y11" s="8">
        <v>400</v>
      </c>
      <c r="Z11" s="8">
        <v>396</v>
      </c>
      <c r="AA11" s="8">
        <v>381</v>
      </c>
      <c r="AB11" s="8">
        <v>379</v>
      </c>
      <c r="AC11" s="8">
        <v>382</v>
      </c>
      <c r="AD11" s="8">
        <v>376.55679521856911</v>
      </c>
      <c r="AE11" s="8">
        <v>376.25042240537533</v>
      </c>
      <c r="AF11" s="8">
        <v>374.93404094955224</v>
      </c>
      <c r="AG11" s="8">
        <v>373.38738788952543</v>
      </c>
      <c r="AH11" s="8">
        <v>372.46758981615676</v>
      </c>
      <c r="AI11" s="8">
        <v>371.34232142408428</v>
      </c>
      <c r="AJ11" s="8">
        <v>370.3185440353999</v>
      </c>
      <c r="AK11" s="8">
        <v>369.84555842050111</v>
      </c>
      <c r="AL11" s="8">
        <v>369.67252551171543</v>
      </c>
      <c r="AM11" s="8">
        <v>369.06093259390673</v>
      </c>
      <c r="AN11" s="8">
        <v>368.69554380589562</v>
      </c>
      <c r="AO11" s="8">
        <v>369.61748243734598</v>
      </c>
      <c r="AP11" s="8">
        <v>369.00699733314457</v>
      </c>
      <c r="AQ11" s="8">
        <v>369.32198281840499</v>
      </c>
      <c r="AR11" s="8">
        <v>370.11544194097195</v>
      </c>
      <c r="AS11" s="8">
        <v>371.25729253755179</v>
      </c>
      <c r="AT11" s="8">
        <v>371.51150998945189</v>
      </c>
      <c r="AU11" s="8">
        <v>372.65326771036905</v>
      </c>
      <c r="AV11" s="8">
        <v>373.10984209899738</v>
      </c>
      <c r="AW11" s="8">
        <v>374.93277678712354</v>
      </c>
      <c r="AX11" s="8">
        <v>375.77689747122287</v>
      </c>
      <c r="AY11" s="8">
        <v>375.31527085306118</v>
      </c>
      <c r="AZ11" s="8">
        <v>376.1259136815749</v>
      </c>
      <c r="BA11" s="8">
        <v>376.89213443009209</v>
      </c>
      <c r="BB11" s="8">
        <v>377.42728775052547</v>
      </c>
      <c r="BC11" s="8">
        <v>378.46024577629595</v>
      </c>
      <c r="BD11" s="8">
        <v>379.53730144455835</v>
      </c>
      <c r="BE11" s="8">
        <v>380.59862833650504</v>
      </c>
      <c r="BF11" s="8">
        <v>381.84136604553754</v>
      </c>
      <c r="BG11" s="8">
        <v>382.35421800106178</v>
      </c>
      <c r="BH11" s="8">
        <v>383.27422294390016</v>
      </c>
      <c r="BI11" s="8">
        <v>385.58436132525981</v>
      </c>
      <c r="BJ11" s="8">
        <v>387.37491854094526</v>
      </c>
      <c r="BK11" s="8">
        <v>390.48771353311696</v>
      </c>
      <c r="BL11" s="8">
        <v>392.24758517230498</v>
      </c>
      <c r="BM11" s="8">
        <v>394.99228711618952</v>
      </c>
      <c r="BN11" s="8">
        <v>397.1981889047421</v>
      </c>
      <c r="BO11" s="8">
        <v>399.40036978424035</v>
      </c>
      <c r="BP11" s="8">
        <v>401.61076112920051</v>
      </c>
      <c r="BQ11" s="8">
        <v>403.99931771549001</v>
      </c>
      <c r="BR11" s="8">
        <v>406.0721285144503</v>
      </c>
      <c r="BS11" s="8">
        <v>406.94753267027954</v>
      </c>
      <c r="BT11" s="8">
        <v>408.00476958850686</v>
      </c>
      <c r="BU11" s="8">
        <v>408.50124219945371</v>
      </c>
      <c r="BV11" s="8">
        <v>409.21616332353278</v>
      </c>
      <c r="BW11" s="8">
        <v>409.95041837032113</v>
      </c>
      <c r="BX11" s="8">
        <v>410.66761095351421</v>
      </c>
      <c r="BY11" s="8">
        <v>411.81836584233179</v>
      </c>
      <c r="BZ11" s="8">
        <v>413.27839782907773</v>
      </c>
      <c r="CA11" s="8">
        <v>414.53525267719851</v>
      </c>
      <c r="CB11" s="8">
        <v>415.5725767039998</v>
      </c>
      <c r="CC11" s="8">
        <v>417.90325502719838</v>
      </c>
      <c r="CD11" s="8">
        <v>420.23420690944261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FDF4-69A5-4D58-BF17-0C85DC3F8FAC}">
  <dimension ref="A1:CE12"/>
  <sheetViews>
    <sheetView workbookViewId="0"/>
  </sheetViews>
  <sheetFormatPr defaultRowHeight="15" x14ac:dyDescent="0.25"/>
  <cols>
    <col min="1" max="1" width="50.7109375" customWidth="1"/>
    <col min="2" max="51" width="5" bestFit="1" customWidth="1"/>
    <col min="52" max="82" width="6" bestFit="1" customWidth="1"/>
  </cols>
  <sheetData>
    <row r="1" spans="1:83" x14ac:dyDescent="0.25">
      <c r="A1" s="1" t="s">
        <v>43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4545</v>
      </c>
      <c r="C5" s="6">
        <v>4629</v>
      </c>
      <c r="D5" s="6">
        <v>4670</v>
      </c>
      <c r="E5" s="6">
        <v>4810</v>
      </c>
      <c r="F5" s="6">
        <v>4951</v>
      </c>
      <c r="G5" s="6">
        <v>5034</v>
      </c>
      <c r="H5" s="6">
        <v>5144</v>
      </c>
      <c r="I5" s="6">
        <v>5264</v>
      </c>
      <c r="J5" s="6">
        <v>5381</v>
      </c>
      <c r="K5" s="6">
        <v>5491</v>
      </c>
      <c r="L5" s="6">
        <v>5608</v>
      </c>
      <c r="M5" s="6">
        <v>5721</v>
      </c>
      <c r="N5" s="6">
        <v>5860</v>
      </c>
      <c r="O5" s="6">
        <v>6004</v>
      </c>
      <c r="P5" s="6">
        <v>6064</v>
      </c>
      <c r="Q5" s="6">
        <v>6168</v>
      </c>
      <c r="R5" s="6">
        <v>6300</v>
      </c>
      <c r="S5" s="6">
        <v>6389</v>
      </c>
      <c r="T5" s="6">
        <v>6491</v>
      </c>
      <c r="U5" s="6">
        <v>6628</v>
      </c>
      <c r="V5" s="6">
        <v>6643</v>
      </c>
      <c r="W5" s="6">
        <v>6775</v>
      </c>
      <c r="X5" s="6">
        <v>6875</v>
      </c>
      <c r="Y5" s="6">
        <v>6865</v>
      </c>
      <c r="Z5" s="6">
        <v>6961</v>
      </c>
      <c r="AA5" s="6">
        <v>7032</v>
      </c>
      <c r="AB5" s="6">
        <v>7104</v>
      </c>
      <c r="AC5" s="6">
        <v>7615</v>
      </c>
      <c r="AD5" s="6">
        <v>7344.310124399577</v>
      </c>
      <c r="AE5" s="6">
        <v>7454.9515972730851</v>
      </c>
      <c r="AF5" s="6">
        <v>7556.6317254141704</v>
      </c>
      <c r="AG5" s="6">
        <v>7692.9258138816631</v>
      </c>
      <c r="AH5" s="6">
        <v>7815.8861697393004</v>
      </c>
      <c r="AI5" s="6">
        <v>7908.0522431026948</v>
      </c>
      <c r="AJ5" s="6">
        <v>8028.5836743772161</v>
      </c>
      <c r="AK5" s="6">
        <v>8170.3704295513671</v>
      </c>
      <c r="AL5" s="6">
        <v>8322.6451317024257</v>
      </c>
      <c r="AM5" s="6">
        <v>8457.489151875141</v>
      </c>
      <c r="AN5" s="6">
        <v>8572.0307331746153</v>
      </c>
      <c r="AO5" s="6">
        <v>8703.0146667001245</v>
      </c>
      <c r="AP5" s="6">
        <v>8876.4722779686963</v>
      </c>
      <c r="AQ5" s="6">
        <v>8996.1193224444214</v>
      </c>
      <c r="AR5" s="6">
        <v>9149.2041700813134</v>
      </c>
      <c r="AS5" s="6">
        <v>9277.6353574116874</v>
      </c>
      <c r="AT5" s="6">
        <v>9393.9311463220802</v>
      </c>
      <c r="AU5" s="6">
        <v>9532.7270297928917</v>
      </c>
      <c r="AV5" s="6">
        <v>9640.7717140063178</v>
      </c>
      <c r="AW5" s="6">
        <v>9764.6906762363706</v>
      </c>
      <c r="AX5" s="6">
        <v>9846.9045181743859</v>
      </c>
      <c r="AY5" s="6">
        <v>9972.4748718996998</v>
      </c>
      <c r="AZ5" s="6">
        <v>10088.16408513776</v>
      </c>
      <c r="BA5" s="6">
        <v>10164.631639412995</v>
      </c>
      <c r="BB5" s="6">
        <v>10248.804496834393</v>
      </c>
      <c r="BC5" s="6">
        <v>10301.859107691314</v>
      </c>
      <c r="BD5" s="6">
        <v>10391.042531652463</v>
      </c>
      <c r="BE5" s="6">
        <v>10493.767763979577</v>
      </c>
      <c r="BF5" s="6">
        <v>10581.960081844853</v>
      </c>
      <c r="BG5" s="6">
        <v>10636.758679466584</v>
      </c>
      <c r="BH5" s="6">
        <v>10713.018422036559</v>
      </c>
      <c r="BI5" s="6">
        <v>10813.086178925831</v>
      </c>
      <c r="BJ5" s="6">
        <v>10907.44713118553</v>
      </c>
      <c r="BK5" s="6">
        <v>10973.856020665273</v>
      </c>
      <c r="BL5" s="6">
        <v>11055.133124165885</v>
      </c>
      <c r="BM5" s="6">
        <v>11127.018056398432</v>
      </c>
      <c r="BN5" s="6">
        <v>11198.058981379676</v>
      </c>
      <c r="BO5" s="6">
        <v>11257.351443298245</v>
      </c>
      <c r="BP5" s="6">
        <v>11375.154789699878</v>
      </c>
      <c r="BQ5" s="6">
        <v>11455.875517272172</v>
      </c>
      <c r="BR5" s="6">
        <v>11526.25850671755</v>
      </c>
      <c r="BS5" s="6">
        <v>11599.889249495589</v>
      </c>
      <c r="BT5" s="6">
        <v>11649.49400346227</v>
      </c>
      <c r="BU5" s="6">
        <v>11753.278145857055</v>
      </c>
      <c r="BV5" s="6">
        <v>11807.29282107584</v>
      </c>
      <c r="BW5" s="6">
        <v>11872.670394029568</v>
      </c>
      <c r="BX5" s="6">
        <v>11949.122913880257</v>
      </c>
      <c r="BY5" s="6">
        <v>12012.417026654231</v>
      </c>
      <c r="BZ5" s="6">
        <v>12067.714461533851</v>
      </c>
      <c r="CA5" s="6">
        <v>12159.012222339799</v>
      </c>
      <c r="CB5" s="6">
        <v>12241.206102693028</v>
      </c>
      <c r="CC5" s="6">
        <v>12289.750234374693</v>
      </c>
      <c r="CD5" s="6">
        <v>12333.33253271685</v>
      </c>
    </row>
    <row r="6" spans="1:83" x14ac:dyDescent="0.25">
      <c r="A6" s="2" t="str">
        <f>"Mariés sans enfant"</f>
        <v>Mariés sans enfant</v>
      </c>
      <c r="B6" s="6">
        <v>3650</v>
      </c>
      <c r="C6" s="6">
        <v>3704</v>
      </c>
      <c r="D6" s="6">
        <v>3744</v>
      </c>
      <c r="E6" s="6">
        <v>3772</v>
      </c>
      <c r="F6" s="6">
        <v>3820</v>
      </c>
      <c r="G6" s="6">
        <v>3858</v>
      </c>
      <c r="H6" s="6">
        <v>3823</v>
      </c>
      <c r="I6" s="6">
        <v>3859</v>
      </c>
      <c r="J6" s="6">
        <v>3860</v>
      </c>
      <c r="K6" s="6">
        <v>3896</v>
      </c>
      <c r="L6" s="6">
        <v>3911</v>
      </c>
      <c r="M6" s="6">
        <v>3943</v>
      </c>
      <c r="N6" s="6">
        <v>3998</v>
      </c>
      <c r="O6" s="6">
        <v>4008</v>
      </c>
      <c r="P6" s="6">
        <v>3962</v>
      </c>
      <c r="Q6" s="6">
        <v>3922</v>
      </c>
      <c r="R6" s="6">
        <v>3952</v>
      </c>
      <c r="S6" s="6">
        <v>3991</v>
      </c>
      <c r="T6" s="6">
        <v>4030</v>
      </c>
      <c r="U6" s="6">
        <v>4059</v>
      </c>
      <c r="V6" s="6">
        <v>4087</v>
      </c>
      <c r="W6" s="6">
        <v>4046</v>
      </c>
      <c r="X6" s="6">
        <v>4042</v>
      </c>
      <c r="Y6" s="6">
        <v>4046</v>
      </c>
      <c r="Z6" s="6">
        <v>4026</v>
      </c>
      <c r="AA6" s="6">
        <v>4017</v>
      </c>
      <c r="AB6" s="6">
        <v>4023</v>
      </c>
      <c r="AC6" s="6">
        <v>4026</v>
      </c>
      <c r="AD6" s="6">
        <v>4067.1013093316997</v>
      </c>
      <c r="AE6" s="6">
        <v>4087.4379343642913</v>
      </c>
      <c r="AF6" s="6">
        <v>4113.4280704556313</v>
      </c>
      <c r="AG6" s="6">
        <v>4127.5528712935138</v>
      </c>
      <c r="AH6" s="6">
        <v>4146.6185816439083</v>
      </c>
      <c r="AI6" s="6">
        <v>4175.9716546963473</v>
      </c>
      <c r="AJ6" s="6">
        <v>4207.5617458877923</v>
      </c>
      <c r="AK6" s="6">
        <v>4232.128270634651</v>
      </c>
      <c r="AL6" s="6">
        <v>4249.9421004621536</v>
      </c>
      <c r="AM6" s="6">
        <v>4270.0940415818122</v>
      </c>
      <c r="AN6" s="6">
        <v>4292.3277501631492</v>
      </c>
      <c r="AO6" s="6">
        <v>4316.8405426007084</v>
      </c>
      <c r="AP6" s="6">
        <v>4329.7855869766445</v>
      </c>
      <c r="AQ6" s="6">
        <v>4344.3426019136332</v>
      </c>
      <c r="AR6" s="6">
        <v>4351.1329970340703</v>
      </c>
      <c r="AS6" s="6">
        <v>4356.6675274992213</v>
      </c>
      <c r="AT6" s="6">
        <v>4356.8338587522085</v>
      </c>
      <c r="AU6" s="6">
        <v>4349.511525240222</v>
      </c>
      <c r="AV6" s="6">
        <v>4354.6760144405853</v>
      </c>
      <c r="AW6" s="6">
        <v>4350.4065728779224</v>
      </c>
      <c r="AX6" s="6">
        <v>4345.1964837372416</v>
      </c>
      <c r="AY6" s="6">
        <v>4320.5939538406728</v>
      </c>
      <c r="AZ6" s="6">
        <v>4295.4998289776649</v>
      </c>
      <c r="BA6" s="6">
        <v>4289.649563027604</v>
      </c>
      <c r="BB6" s="6">
        <v>4281.5515098348133</v>
      </c>
      <c r="BC6" s="6">
        <v>4267.5300735870505</v>
      </c>
      <c r="BD6" s="6">
        <v>4241.9518390877411</v>
      </c>
      <c r="BE6" s="6">
        <v>4220.0048094451331</v>
      </c>
      <c r="BF6" s="6">
        <v>4214.6525090439072</v>
      </c>
      <c r="BG6" s="6">
        <v>4217.7424272409698</v>
      </c>
      <c r="BH6" s="6">
        <v>4210.1738805153364</v>
      </c>
      <c r="BI6" s="6">
        <v>4191.1504329644358</v>
      </c>
      <c r="BJ6" s="6">
        <v>4182.4569366606956</v>
      </c>
      <c r="BK6" s="6">
        <v>4184.6315190507048</v>
      </c>
      <c r="BL6" s="6">
        <v>4189.5756041466529</v>
      </c>
      <c r="BM6" s="6">
        <v>4193.0930668978281</v>
      </c>
      <c r="BN6" s="6">
        <v>4186.5535588064249</v>
      </c>
      <c r="BO6" s="6">
        <v>4197.8035242227907</v>
      </c>
      <c r="BP6" s="6">
        <v>4198.6849261357593</v>
      </c>
      <c r="BQ6" s="6">
        <v>4203.1747758965776</v>
      </c>
      <c r="BR6" s="6">
        <v>4214.2783060693491</v>
      </c>
      <c r="BS6" s="6">
        <v>4218.0746013931694</v>
      </c>
      <c r="BT6" s="6">
        <v>4248.6949306024017</v>
      </c>
      <c r="BU6" s="6">
        <v>4255.5417566028882</v>
      </c>
      <c r="BV6" s="6">
        <v>4270.7359379168893</v>
      </c>
      <c r="BW6" s="6">
        <v>4282.4984059063063</v>
      </c>
      <c r="BX6" s="6">
        <v>4297.8005274341185</v>
      </c>
      <c r="BY6" s="6">
        <v>4327.9775864129315</v>
      </c>
      <c r="BZ6" s="6">
        <v>4351.8441109181877</v>
      </c>
      <c r="CA6" s="6">
        <v>4359.4053496962733</v>
      </c>
      <c r="CB6" s="6">
        <v>4359.5286186889389</v>
      </c>
      <c r="CC6" s="6">
        <v>4369.5090749837955</v>
      </c>
      <c r="CD6" s="6">
        <v>4392.8210274865487</v>
      </c>
    </row>
    <row r="7" spans="1:83" x14ac:dyDescent="0.25">
      <c r="A7" s="2" t="str">
        <f>"Mariés avec enfant(s)"</f>
        <v>Mariés avec enfant(s)</v>
      </c>
      <c r="B7" s="6">
        <v>6904</v>
      </c>
      <c r="C7" s="6">
        <v>6905</v>
      </c>
      <c r="D7" s="6">
        <v>6933</v>
      </c>
      <c r="E7" s="6">
        <v>6896</v>
      </c>
      <c r="F7" s="6">
        <v>6874</v>
      </c>
      <c r="G7" s="6">
        <v>6816</v>
      </c>
      <c r="H7" s="6">
        <v>6787</v>
      </c>
      <c r="I7" s="6">
        <v>6714</v>
      </c>
      <c r="J7" s="6">
        <v>6679</v>
      </c>
      <c r="K7" s="6">
        <v>6628</v>
      </c>
      <c r="L7" s="6">
        <v>6561</v>
      </c>
      <c r="M7" s="6">
        <v>6502</v>
      </c>
      <c r="N7" s="6">
        <v>6415</v>
      </c>
      <c r="O7" s="6">
        <v>6372</v>
      </c>
      <c r="P7" s="6">
        <v>6312</v>
      </c>
      <c r="Q7" s="6">
        <v>6304</v>
      </c>
      <c r="R7" s="6">
        <v>6226</v>
      </c>
      <c r="S7" s="6">
        <v>6142</v>
      </c>
      <c r="T7" s="6">
        <v>6073</v>
      </c>
      <c r="U7" s="6">
        <v>5986</v>
      </c>
      <c r="V7" s="6">
        <v>5950</v>
      </c>
      <c r="W7" s="6">
        <v>5890</v>
      </c>
      <c r="X7" s="6">
        <v>5818</v>
      </c>
      <c r="Y7" s="6">
        <v>5717</v>
      </c>
      <c r="Z7" s="6">
        <v>5629</v>
      </c>
      <c r="AA7" s="6">
        <v>5562</v>
      </c>
      <c r="AB7" s="6">
        <v>5425</v>
      </c>
      <c r="AC7" s="6">
        <v>5293</v>
      </c>
      <c r="AD7" s="6">
        <v>5344.7525132851351</v>
      </c>
      <c r="AE7" s="6">
        <v>5293.3940516705406</v>
      </c>
      <c r="AF7" s="6">
        <v>5249.1549468949306</v>
      </c>
      <c r="AG7" s="6">
        <v>5212.7899290855066</v>
      </c>
      <c r="AH7" s="6">
        <v>5179.9107729366624</v>
      </c>
      <c r="AI7" s="6">
        <v>5153.3462723661232</v>
      </c>
      <c r="AJ7" s="6">
        <v>5107.3324896678605</v>
      </c>
      <c r="AK7" s="6">
        <v>5047.5762642561494</v>
      </c>
      <c r="AL7" s="6">
        <v>5010.2801722930762</v>
      </c>
      <c r="AM7" s="6">
        <v>4977.7154495571285</v>
      </c>
      <c r="AN7" s="6">
        <v>4948.9559198917241</v>
      </c>
      <c r="AO7" s="6">
        <v>4910.1578379739349</v>
      </c>
      <c r="AP7" s="6">
        <v>4868.6470387110503</v>
      </c>
      <c r="AQ7" s="6">
        <v>4841.9560116948378</v>
      </c>
      <c r="AR7" s="6">
        <v>4822.1830357273593</v>
      </c>
      <c r="AS7" s="6">
        <v>4797.8870846106947</v>
      </c>
      <c r="AT7" s="6">
        <v>4768.1070065060685</v>
      </c>
      <c r="AU7" s="6">
        <v>4741.849210601742</v>
      </c>
      <c r="AV7" s="6">
        <v>4715.7261287307192</v>
      </c>
      <c r="AW7" s="6">
        <v>4693.0824013746133</v>
      </c>
      <c r="AX7" s="6">
        <v>4677.2144622551896</v>
      </c>
      <c r="AY7" s="6">
        <v>4638.3027398816985</v>
      </c>
      <c r="AZ7" s="6">
        <v>4614.0427856400092</v>
      </c>
      <c r="BA7" s="6">
        <v>4593.537052469459</v>
      </c>
      <c r="BB7" s="6">
        <v>4565.0520156215407</v>
      </c>
      <c r="BC7" s="6">
        <v>4548.2639424161143</v>
      </c>
      <c r="BD7" s="6">
        <v>4508.7600285644548</v>
      </c>
      <c r="BE7" s="6">
        <v>4478.7917835129101</v>
      </c>
      <c r="BF7" s="6">
        <v>4430.2650995594577</v>
      </c>
      <c r="BG7" s="6">
        <v>4392.7713158812066</v>
      </c>
      <c r="BH7" s="6">
        <v>4348.8479281543678</v>
      </c>
      <c r="BI7" s="6">
        <v>4296.3118383410774</v>
      </c>
      <c r="BJ7" s="6">
        <v>4248.9148168310367</v>
      </c>
      <c r="BK7" s="6">
        <v>4206.7386659834065</v>
      </c>
      <c r="BL7" s="6">
        <v>4150.9106708821018</v>
      </c>
      <c r="BM7" s="6">
        <v>4101.9487707485241</v>
      </c>
      <c r="BN7" s="6">
        <v>4061.6883277316501</v>
      </c>
      <c r="BO7" s="6">
        <v>4021.1410060401367</v>
      </c>
      <c r="BP7" s="6">
        <v>3963.3915796114788</v>
      </c>
      <c r="BQ7" s="6">
        <v>3916.3047281093613</v>
      </c>
      <c r="BR7" s="6">
        <v>3871.3501239475322</v>
      </c>
      <c r="BS7" s="6">
        <v>3831.1957843514806</v>
      </c>
      <c r="BT7" s="6">
        <v>3791.2607513172452</v>
      </c>
      <c r="BU7" s="6">
        <v>3744.0237213103692</v>
      </c>
      <c r="BV7" s="6">
        <v>3708.2091969779412</v>
      </c>
      <c r="BW7" s="6">
        <v>3674.2126820131325</v>
      </c>
      <c r="BX7" s="6">
        <v>3629.5165548218238</v>
      </c>
      <c r="BY7" s="6">
        <v>3584.9696837157408</v>
      </c>
      <c r="BZ7" s="6">
        <v>3545.738670138046</v>
      </c>
      <c r="CA7" s="6">
        <v>3503.404464629356</v>
      </c>
      <c r="CB7" s="6">
        <v>3469.9014467747602</v>
      </c>
      <c r="CC7" s="6">
        <v>3445.3349076574123</v>
      </c>
      <c r="CD7" s="6">
        <v>3416.35524801882</v>
      </c>
    </row>
    <row r="8" spans="1:83" x14ac:dyDescent="0.25">
      <c r="A8" s="2" t="str">
        <f>"Cohabitants non mariés sans enfant"</f>
        <v>Cohabitants non mariés sans enfant</v>
      </c>
      <c r="B8" s="6">
        <v>235</v>
      </c>
      <c r="C8" s="6">
        <v>265</v>
      </c>
      <c r="D8" s="6">
        <v>279</v>
      </c>
      <c r="E8" s="6">
        <v>309</v>
      </c>
      <c r="F8" s="6">
        <v>342</v>
      </c>
      <c r="G8" s="6">
        <v>376</v>
      </c>
      <c r="H8" s="6">
        <v>404</v>
      </c>
      <c r="I8" s="6">
        <v>422</v>
      </c>
      <c r="J8" s="6">
        <v>460</v>
      </c>
      <c r="K8" s="6">
        <v>500</v>
      </c>
      <c r="L8" s="6">
        <v>542</v>
      </c>
      <c r="M8" s="6">
        <v>581</v>
      </c>
      <c r="N8" s="6">
        <v>604</v>
      </c>
      <c r="O8" s="6">
        <v>636</v>
      </c>
      <c r="P8" s="6">
        <v>697</v>
      </c>
      <c r="Q8" s="6">
        <v>720</v>
      </c>
      <c r="R8" s="6">
        <v>741</v>
      </c>
      <c r="S8" s="6">
        <v>772</v>
      </c>
      <c r="T8" s="6">
        <v>807</v>
      </c>
      <c r="U8" s="6">
        <v>832</v>
      </c>
      <c r="V8" s="6">
        <v>850</v>
      </c>
      <c r="W8" s="6">
        <v>899</v>
      </c>
      <c r="X8" s="6">
        <v>935</v>
      </c>
      <c r="Y8" s="6">
        <v>1005</v>
      </c>
      <c r="Z8" s="6">
        <v>1065</v>
      </c>
      <c r="AA8" s="6">
        <v>1105</v>
      </c>
      <c r="AB8" s="6">
        <v>1132</v>
      </c>
      <c r="AC8" s="6">
        <v>1088</v>
      </c>
      <c r="AD8" s="6">
        <v>1164.6968757628997</v>
      </c>
      <c r="AE8" s="6">
        <v>1183.2414840896058</v>
      </c>
      <c r="AF8" s="6">
        <v>1207.2740301635617</v>
      </c>
      <c r="AG8" s="6">
        <v>1219.9081938382833</v>
      </c>
      <c r="AH8" s="6">
        <v>1232.9285780821774</v>
      </c>
      <c r="AI8" s="6">
        <v>1247.0497888391051</v>
      </c>
      <c r="AJ8" s="6">
        <v>1256.5417352623358</v>
      </c>
      <c r="AK8" s="6">
        <v>1275.5771869847258</v>
      </c>
      <c r="AL8" s="6">
        <v>1288.7935160169345</v>
      </c>
      <c r="AM8" s="6">
        <v>1302.0894517688989</v>
      </c>
      <c r="AN8" s="6">
        <v>1310.2112344245577</v>
      </c>
      <c r="AO8" s="6">
        <v>1318.451165688203</v>
      </c>
      <c r="AP8" s="6">
        <v>1321.7545148504223</v>
      </c>
      <c r="AQ8" s="6">
        <v>1335.2198156901427</v>
      </c>
      <c r="AR8" s="6">
        <v>1333.1584810874588</v>
      </c>
      <c r="AS8" s="6">
        <v>1330.6065546159521</v>
      </c>
      <c r="AT8" s="6">
        <v>1329.8887313511491</v>
      </c>
      <c r="AU8" s="6">
        <v>1327.4928843856617</v>
      </c>
      <c r="AV8" s="6">
        <v>1322.7528376404255</v>
      </c>
      <c r="AW8" s="6">
        <v>1314.9185115730859</v>
      </c>
      <c r="AX8" s="6">
        <v>1310.7535113947579</v>
      </c>
      <c r="AY8" s="6">
        <v>1305.3203369589241</v>
      </c>
      <c r="AZ8" s="6">
        <v>1301.0508177432448</v>
      </c>
      <c r="BA8" s="6">
        <v>1292.182492657435</v>
      </c>
      <c r="BB8" s="6">
        <v>1292.0673411335749</v>
      </c>
      <c r="BC8" s="6">
        <v>1296.4721349787856</v>
      </c>
      <c r="BD8" s="6">
        <v>1302.7044589126938</v>
      </c>
      <c r="BE8" s="6">
        <v>1305.2633206229782</v>
      </c>
      <c r="BF8" s="6">
        <v>1311.5836374502669</v>
      </c>
      <c r="BG8" s="6">
        <v>1323.9599996700804</v>
      </c>
      <c r="BH8" s="6">
        <v>1333.9207612468936</v>
      </c>
      <c r="BI8" s="6">
        <v>1345.4227548711797</v>
      </c>
      <c r="BJ8" s="6">
        <v>1357.1848982975837</v>
      </c>
      <c r="BK8" s="6">
        <v>1368.3607027240596</v>
      </c>
      <c r="BL8" s="6">
        <v>1380.6922783968903</v>
      </c>
      <c r="BM8" s="6">
        <v>1392.3609924923444</v>
      </c>
      <c r="BN8" s="6">
        <v>1404.4093610582402</v>
      </c>
      <c r="BO8" s="6">
        <v>1418.2468509060818</v>
      </c>
      <c r="BP8" s="6">
        <v>1428.8808101960567</v>
      </c>
      <c r="BQ8" s="6">
        <v>1439.1236249245237</v>
      </c>
      <c r="BR8" s="6">
        <v>1447.0986537476085</v>
      </c>
      <c r="BS8" s="6">
        <v>1454.2402864392493</v>
      </c>
      <c r="BT8" s="6">
        <v>1458.7640402290476</v>
      </c>
      <c r="BU8" s="6">
        <v>1462.7948395214387</v>
      </c>
      <c r="BV8" s="6">
        <v>1463.8406281956711</v>
      </c>
      <c r="BW8" s="6">
        <v>1463.7770771750957</v>
      </c>
      <c r="BX8" s="6">
        <v>1461.4972359201147</v>
      </c>
      <c r="BY8" s="6">
        <v>1459.2611209952156</v>
      </c>
      <c r="BZ8" s="6">
        <v>1454.2005793414451</v>
      </c>
      <c r="CA8" s="6">
        <v>1447.3887706801193</v>
      </c>
      <c r="CB8" s="6">
        <v>1442.8310807153969</v>
      </c>
      <c r="CC8" s="6">
        <v>1439.0052945145214</v>
      </c>
      <c r="CD8" s="6">
        <v>1435.0143791138053</v>
      </c>
    </row>
    <row r="9" spans="1:83" x14ac:dyDescent="0.25">
      <c r="A9" s="2" t="str">
        <f>"Cohabitants non mariés avec enfant(s)"</f>
        <v>Cohabitants non mariés avec enfant(s)</v>
      </c>
      <c r="B9" s="6">
        <v>259</v>
      </c>
      <c r="C9" s="6">
        <v>284</v>
      </c>
      <c r="D9" s="6">
        <v>326</v>
      </c>
      <c r="E9" s="6">
        <v>344</v>
      </c>
      <c r="F9" s="6">
        <v>375</v>
      </c>
      <c r="G9" s="6">
        <v>412</v>
      </c>
      <c r="H9" s="6">
        <v>430</v>
      </c>
      <c r="I9" s="6">
        <v>484</v>
      </c>
      <c r="J9" s="6">
        <v>507</v>
      </c>
      <c r="K9" s="6">
        <v>567</v>
      </c>
      <c r="L9" s="6">
        <v>625</v>
      </c>
      <c r="M9" s="6">
        <v>652</v>
      </c>
      <c r="N9" s="6">
        <v>721</v>
      </c>
      <c r="O9" s="6">
        <v>770</v>
      </c>
      <c r="P9" s="6">
        <v>842</v>
      </c>
      <c r="Q9" s="6">
        <v>928</v>
      </c>
      <c r="R9" s="6">
        <v>1017</v>
      </c>
      <c r="S9" s="6">
        <v>1096</v>
      </c>
      <c r="T9" s="6">
        <v>1139</v>
      </c>
      <c r="U9" s="6">
        <v>1212</v>
      </c>
      <c r="V9" s="6">
        <v>1292</v>
      </c>
      <c r="W9" s="6">
        <v>1384</v>
      </c>
      <c r="X9" s="6">
        <v>1443</v>
      </c>
      <c r="Y9" s="6">
        <v>1521</v>
      </c>
      <c r="Z9" s="6">
        <v>1601</v>
      </c>
      <c r="AA9" s="6">
        <v>1675</v>
      </c>
      <c r="AB9" s="6">
        <v>1757</v>
      </c>
      <c r="AC9" s="6">
        <v>1691</v>
      </c>
      <c r="AD9" s="6">
        <v>1811.8764688325664</v>
      </c>
      <c r="AE9" s="6">
        <v>1841.124374762629</v>
      </c>
      <c r="AF9" s="6">
        <v>1873.5107959192451</v>
      </c>
      <c r="AG9" s="6">
        <v>1899.5099858482272</v>
      </c>
      <c r="AH9" s="6">
        <v>1925.3734217185215</v>
      </c>
      <c r="AI9" s="6">
        <v>1951.7503276671862</v>
      </c>
      <c r="AJ9" s="6">
        <v>1975.8955087867475</v>
      </c>
      <c r="AK9" s="6">
        <v>2012.8160378353787</v>
      </c>
      <c r="AL9" s="6">
        <v>2036.1265681504783</v>
      </c>
      <c r="AM9" s="6">
        <v>2061.5762400437779</v>
      </c>
      <c r="AN9" s="6">
        <v>2086.3233967104952</v>
      </c>
      <c r="AO9" s="6">
        <v>2108.7285468433129</v>
      </c>
      <c r="AP9" s="6">
        <v>2140.6139637093675</v>
      </c>
      <c r="AQ9" s="6">
        <v>2166.7903360904579</v>
      </c>
      <c r="AR9" s="6">
        <v>2183.293071352593</v>
      </c>
      <c r="AS9" s="6">
        <v>2199.4216875528532</v>
      </c>
      <c r="AT9" s="6">
        <v>2219.2738461434956</v>
      </c>
      <c r="AU9" s="6">
        <v>2241.3114140212256</v>
      </c>
      <c r="AV9" s="6">
        <v>2259.508802368121</v>
      </c>
      <c r="AW9" s="6">
        <v>2265.3755808709384</v>
      </c>
      <c r="AX9" s="6">
        <v>2270.3520316951258</v>
      </c>
      <c r="AY9" s="6">
        <v>2281.3682640506777</v>
      </c>
      <c r="AZ9" s="6">
        <v>2291.25280756342</v>
      </c>
      <c r="BA9" s="6">
        <v>2295.0217107225258</v>
      </c>
      <c r="BB9" s="6">
        <v>2292.6322094345737</v>
      </c>
      <c r="BC9" s="6">
        <v>2293.0648348726245</v>
      </c>
      <c r="BD9" s="6">
        <v>2300.342075161484</v>
      </c>
      <c r="BE9" s="6">
        <v>2300.5941800884148</v>
      </c>
      <c r="BF9" s="6">
        <v>2300.9179188736207</v>
      </c>
      <c r="BG9" s="6">
        <v>2301.5723411376189</v>
      </c>
      <c r="BH9" s="6">
        <v>2306.4024142846802</v>
      </c>
      <c r="BI9" s="6">
        <v>2315.1666961881629</v>
      </c>
      <c r="BJ9" s="6">
        <v>2317.9580432204493</v>
      </c>
      <c r="BK9" s="6">
        <v>2321.4903767968544</v>
      </c>
      <c r="BL9" s="6">
        <v>2335.0442441934856</v>
      </c>
      <c r="BM9" s="6">
        <v>2348.9909964908575</v>
      </c>
      <c r="BN9" s="6">
        <v>2367.1230367243693</v>
      </c>
      <c r="BO9" s="6">
        <v>2379.0082709943154</v>
      </c>
      <c r="BP9" s="6">
        <v>2394.5758927484503</v>
      </c>
      <c r="BQ9" s="6">
        <v>2419.411827233133</v>
      </c>
      <c r="BR9" s="6">
        <v>2442.7380176779616</v>
      </c>
      <c r="BS9" s="6">
        <v>2467.3392360637654</v>
      </c>
      <c r="BT9" s="6">
        <v>2484.923121795001</v>
      </c>
      <c r="BU9" s="6">
        <v>2506.2871728343562</v>
      </c>
      <c r="BV9" s="6">
        <v>2531.8000042119088</v>
      </c>
      <c r="BW9" s="6">
        <v>2552.518045451191</v>
      </c>
      <c r="BX9" s="6">
        <v>2573.169468551675</v>
      </c>
      <c r="BY9" s="6">
        <v>2588.8989414620937</v>
      </c>
      <c r="BZ9" s="6">
        <v>2603.0120408621015</v>
      </c>
      <c r="CA9" s="6">
        <v>2618.0936153030038</v>
      </c>
      <c r="CB9" s="6">
        <v>2631.7871866720307</v>
      </c>
      <c r="CC9" s="6">
        <v>2642.3055717196476</v>
      </c>
      <c r="CD9" s="6">
        <v>2649.6171440861608</v>
      </c>
    </row>
    <row r="10" spans="1:83" x14ac:dyDescent="0.25">
      <c r="A10" s="2" t="str">
        <f>"Familles monoparentales"</f>
        <v>Familles monoparentales</v>
      </c>
      <c r="B10" s="6">
        <v>1324</v>
      </c>
      <c r="C10" s="6">
        <v>1377</v>
      </c>
      <c r="D10" s="6">
        <v>1396</v>
      </c>
      <c r="E10" s="6">
        <v>1481</v>
      </c>
      <c r="F10" s="6">
        <v>1526</v>
      </c>
      <c r="G10" s="6">
        <v>1491</v>
      </c>
      <c r="H10" s="6">
        <v>1535</v>
      </c>
      <c r="I10" s="6">
        <v>1554</v>
      </c>
      <c r="J10" s="6">
        <v>1593</v>
      </c>
      <c r="K10" s="6">
        <v>1618</v>
      </c>
      <c r="L10" s="6">
        <v>1635</v>
      </c>
      <c r="M10" s="6">
        <v>1688</v>
      </c>
      <c r="N10" s="6">
        <v>1733</v>
      </c>
      <c r="O10" s="6">
        <v>1777</v>
      </c>
      <c r="P10" s="6">
        <v>1868</v>
      </c>
      <c r="Q10" s="6">
        <v>1904</v>
      </c>
      <c r="R10" s="6">
        <v>1942</v>
      </c>
      <c r="S10" s="6">
        <v>2008</v>
      </c>
      <c r="T10" s="6">
        <v>2033</v>
      </c>
      <c r="U10" s="6">
        <v>2113</v>
      </c>
      <c r="V10" s="6">
        <v>2101</v>
      </c>
      <c r="W10" s="6">
        <v>2159</v>
      </c>
      <c r="X10" s="6">
        <v>2198</v>
      </c>
      <c r="Y10" s="6">
        <v>2225</v>
      </c>
      <c r="Z10" s="6">
        <v>2271</v>
      </c>
      <c r="AA10" s="6">
        <v>2326</v>
      </c>
      <c r="AB10" s="6">
        <v>2379</v>
      </c>
      <c r="AC10" s="6">
        <v>2549</v>
      </c>
      <c r="AD10" s="6">
        <v>2423.5998350218438</v>
      </c>
      <c r="AE10" s="6">
        <v>2437.371526637271</v>
      </c>
      <c r="AF10" s="6">
        <v>2455.1466095302198</v>
      </c>
      <c r="AG10" s="6">
        <v>2476.5085088261276</v>
      </c>
      <c r="AH10" s="6">
        <v>2497.049893814341</v>
      </c>
      <c r="AI10" s="6">
        <v>2517.3435645720274</v>
      </c>
      <c r="AJ10" s="6">
        <v>2528.3020424078586</v>
      </c>
      <c r="AK10" s="6">
        <v>2545.8276496351918</v>
      </c>
      <c r="AL10" s="6">
        <v>2567.1061667356998</v>
      </c>
      <c r="AM10" s="6">
        <v>2592.4560688144966</v>
      </c>
      <c r="AN10" s="6">
        <v>2615.4820477305684</v>
      </c>
      <c r="AO10" s="6">
        <v>2634.3399317525332</v>
      </c>
      <c r="AP10" s="6">
        <v>2657.2581627323702</v>
      </c>
      <c r="AQ10" s="6">
        <v>2679.2918576745342</v>
      </c>
      <c r="AR10" s="6">
        <v>2702.2942219238248</v>
      </c>
      <c r="AS10" s="6">
        <v>2725.4854223394887</v>
      </c>
      <c r="AT10" s="6">
        <v>2747.9731380785356</v>
      </c>
      <c r="AU10" s="6">
        <v>2776.43937163395</v>
      </c>
      <c r="AV10" s="6">
        <v>2799.7170931646215</v>
      </c>
      <c r="AW10" s="6">
        <v>2821.6603490985754</v>
      </c>
      <c r="AX10" s="6">
        <v>2844.9944301100168</v>
      </c>
      <c r="AY10" s="6">
        <v>2868.3474818898212</v>
      </c>
      <c r="AZ10" s="6">
        <v>2897.0700777059133</v>
      </c>
      <c r="BA10" s="6">
        <v>2917.6946452942157</v>
      </c>
      <c r="BB10" s="6">
        <v>2933.3118031279782</v>
      </c>
      <c r="BC10" s="6">
        <v>2949.2135251575692</v>
      </c>
      <c r="BD10" s="6">
        <v>2965.7440856853746</v>
      </c>
      <c r="BE10" s="6">
        <v>2988.3508934716133</v>
      </c>
      <c r="BF10" s="6">
        <v>3002.869401898773</v>
      </c>
      <c r="BG10" s="6">
        <v>3011.2207474791435</v>
      </c>
      <c r="BH10" s="6">
        <v>3017.1163338609713</v>
      </c>
      <c r="BI10" s="6">
        <v>3025.6329588200438</v>
      </c>
      <c r="BJ10" s="6">
        <v>3034.52812138231</v>
      </c>
      <c r="BK10" s="6">
        <v>3040.379087089852</v>
      </c>
      <c r="BL10" s="6">
        <v>3041.3431688273595</v>
      </c>
      <c r="BM10" s="6">
        <v>3042.6433311298028</v>
      </c>
      <c r="BN10" s="6">
        <v>3044.7993094626363</v>
      </c>
      <c r="BO10" s="6">
        <v>3043.039700964101</v>
      </c>
      <c r="BP10" s="6">
        <v>3039.8277723857091</v>
      </c>
      <c r="BQ10" s="6">
        <v>3036.7199727570078</v>
      </c>
      <c r="BR10" s="6">
        <v>3038.2269164193931</v>
      </c>
      <c r="BS10" s="6">
        <v>3041.9744810294656</v>
      </c>
      <c r="BT10" s="6">
        <v>3039.0582133586599</v>
      </c>
      <c r="BU10" s="6">
        <v>3037.8881124182662</v>
      </c>
      <c r="BV10" s="6">
        <v>3044.7292176095052</v>
      </c>
      <c r="BW10" s="6">
        <v>3052.026346632766</v>
      </c>
      <c r="BX10" s="6">
        <v>3062.8125187692399</v>
      </c>
      <c r="BY10" s="6">
        <v>3068.5033257256569</v>
      </c>
      <c r="BZ10" s="6">
        <v>3078.5412634746558</v>
      </c>
      <c r="CA10" s="6">
        <v>3095.1678106396776</v>
      </c>
      <c r="CB10" s="6">
        <v>3111.8083101555312</v>
      </c>
      <c r="CC10" s="6">
        <v>3132.2213643689797</v>
      </c>
      <c r="CD10" s="6">
        <v>3144.4122039029057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267</v>
      </c>
      <c r="C11" s="8">
        <v>265</v>
      </c>
      <c r="D11" s="8">
        <v>252</v>
      </c>
      <c r="E11" s="8">
        <v>233</v>
      </c>
      <c r="F11" s="8">
        <v>230</v>
      </c>
      <c r="G11" s="8">
        <v>227</v>
      </c>
      <c r="H11" s="8">
        <v>236</v>
      </c>
      <c r="I11" s="8">
        <v>231</v>
      </c>
      <c r="J11" s="8">
        <v>216</v>
      </c>
      <c r="K11" s="8">
        <v>202</v>
      </c>
      <c r="L11" s="8">
        <v>209</v>
      </c>
      <c r="M11" s="8">
        <v>231</v>
      </c>
      <c r="N11" s="8">
        <v>240</v>
      </c>
      <c r="O11" s="8">
        <v>251</v>
      </c>
      <c r="P11" s="8">
        <v>242</v>
      </c>
      <c r="Q11" s="8">
        <v>235</v>
      </c>
      <c r="R11" s="8">
        <v>250</v>
      </c>
      <c r="S11" s="8">
        <v>268</v>
      </c>
      <c r="T11" s="8">
        <v>253</v>
      </c>
      <c r="U11" s="8">
        <v>251</v>
      </c>
      <c r="V11" s="8">
        <v>239</v>
      </c>
      <c r="W11" s="8">
        <v>259</v>
      </c>
      <c r="X11" s="8">
        <v>273</v>
      </c>
      <c r="Y11" s="8">
        <v>272</v>
      </c>
      <c r="Z11" s="8">
        <v>281</v>
      </c>
      <c r="AA11" s="8">
        <v>276</v>
      </c>
      <c r="AB11" s="8">
        <v>275</v>
      </c>
      <c r="AC11" s="8">
        <v>282</v>
      </c>
      <c r="AD11" s="8">
        <v>280.91684285282003</v>
      </c>
      <c r="AE11" s="8">
        <v>283.02791999475215</v>
      </c>
      <c r="AF11" s="8">
        <v>285.46657093993571</v>
      </c>
      <c r="AG11" s="8">
        <v>288.39775061895057</v>
      </c>
      <c r="AH11" s="8">
        <v>290.15581559149871</v>
      </c>
      <c r="AI11" s="8">
        <v>292.35243439521332</v>
      </c>
      <c r="AJ11" s="8">
        <v>294.430681399592</v>
      </c>
      <c r="AK11" s="8">
        <v>297.77554599789988</v>
      </c>
      <c r="AL11" s="8">
        <v>300.53517426190507</v>
      </c>
      <c r="AM11" s="8">
        <v>303.77947817569981</v>
      </c>
      <c r="AN11" s="8">
        <v>306.22725854987692</v>
      </c>
      <c r="AO11" s="8">
        <v>308.5423869178951</v>
      </c>
      <c r="AP11" s="8">
        <v>310.43125221307605</v>
      </c>
      <c r="AQ11" s="8">
        <v>312.43519681734222</v>
      </c>
      <c r="AR11" s="8">
        <v>314.48129586504268</v>
      </c>
      <c r="AS11" s="8">
        <v>316.2491848909267</v>
      </c>
      <c r="AT11" s="8">
        <v>317.52135082185055</v>
      </c>
      <c r="AU11" s="8">
        <v>318.82074682255853</v>
      </c>
      <c r="AV11" s="8">
        <v>320.11620903352411</v>
      </c>
      <c r="AW11" s="8">
        <v>320.83752667698036</v>
      </c>
      <c r="AX11" s="8">
        <v>322.4723819231013</v>
      </c>
      <c r="AY11" s="8">
        <v>324.44396359633527</v>
      </c>
      <c r="AZ11" s="8">
        <v>326.00135564109507</v>
      </c>
      <c r="BA11" s="8">
        <v>326.71401782835881</v>
      </c>
      <c r="BB11" s="8">
        <v>328.23428352424912</v>
      </c>
      <c r="BC11" s="8">
        <v>329.46743304534925</v>
      </c>
      <c r="BD11" s="8">
        <v>330.77663597397463</v>
      </c>
      <c r="BE11" s="8">
        <v>331.9663824002123</v>
      </c>
      <c r="BF11" s="8">
        <v>334.35921802240318</v>
      </c>
      <c r="BG11" s="8">
        <v>336.27713106244397</v>
      </c>
      <c r="BH11" s="8">
        <v>338.36018576181169</v>
      </c>
      <c r="BI11" s="8">
        <v>340.66029752888483</v>
      </c>
      <c r="BJ11" s="8">
        <v>342.07101274559437</v>
      </c>
      <c r="BK11" s="8">
        <v>343.84361621694734</v>
      </c>
      <c r="BL11" s="8">
        <v>345.45119796648339</v>
      </c>
      <c r="BM11" s="8">
        <v>346.76149961349489</v>
      </c>
      <c r="BN11" s="8">
        <v>348.22039893973289</v>
      </c>
      <c r="BO11" s="8">
        <v>350.12804250507207</v>
      </c>
      <c r="BP11" s="8">
        <v>351.76675558911603</v>
      </c>
      <c r="BQ11" s="8">
        <v>353.75598710129873</v>
      </c>
      <c r="BR11" s="8">
        <v>355.09757974386497</v>
      </c>
      <c r="BS11" s="8">
        <v>355.88774006365037</v>
      </c>
      <c r="BT11" s="8">
        <v>356.8973377474918</v>
      </c>
      <c r="BU11" s="8">
        <v>358.05224673582455</v>
      </c>
      <c r="BV11" s="8">
        <v>358.71177253157555</v>
      </c>
      <c r="BW11" s="8">
        <v>359.8585293734406</v>
      </c>
      <c r="BX11" s="8">
        <v>361.03337328633631</v>
      </c>
      <c r="BY11" s="8">
        <v>362.04380586084</v>
      </c>
      <c r="BZ11" s="8">
        <v>362.88076541735569</v>
      </c>
      <c r="CA11" s="8">
        <v>363.71192988644333</v>
      </c>
      <c r="CB11" s="8">
        <v>364.36132878332126</v>
      </c>
      <c r="CC11" s="8">
        <v>365.52931898681709</v>
      </c>
      <c r="CD11" s="8">
        <v>366.91653465355728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5F2D-496A-4A0C-B94E-3480E552D675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44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9789</v>
      </c>
      <c r="C5" s="6">
        <v>9928</v>
      </c>
      <c r="D5" s="6">
        <v>9900</v>
      </c>
      <c r="E5" s="6">
        <v>9974</v>
      </c>
      <c r="F5" s="6">
        <v>9993</v>
      </c>
      <c r="G5" s="6">
        <v>10173</v>
      </c>
      <c r="H5" s="6">
        <v>10510</v>
      </c>
      <c r="I5" s="6">
        <v>10850</v>
      </c>
      <c r="J5" s="6">
        <v>11206</v>
      </c>
      <c r="K5" s="6">
        <v>11608</v>
      </c>
      <c r="L5" s="6">
        <v>11941</v>
      </c>
      <c r="M5" s="6">
        <v>12455</v>
      </c>
      <c r="N5" s="6">
        <v>12660</v>
      </c>
      <c r="O5" s="6">
        <v>13056</v>
      </c>
      <c r="P5" s="6">
        <v>13445</v>
      </c>
      <c r="Q5" s="6">
        <v>13851</v>
      </c>
      <c r="R5" s="6">
        <v>14156</v>
      </c>
      <c r="S5" s="6">
        <v>14450</v>
      </c>
      <c r="T5" s="6">
        <v>14717</v>
      </c>
      <c r="U5" s="6">
        <v>15128</v>
      </c>
      <c r="V5" s="6">
        <v>15273</v>
      </c>
      <c r="W5" s="6">
        <v>15439</v>
      </c>
      <c r="X5" s="6">
        <v>15710</v>
      </c>
      <c r="Y5" s="6">
        <v>15948</v>
      </c>
      <c r="Z5" s="6">
        <v>16218</v>
      </c>
      <c r="AA5" s="6">
        <v>16497</v>
      </c>
      <c r="AB5" s="6">
        <v>16759</v>
      </c>
      <c r="AC5" s="6">
        <v>17873</v>
      </c>
      <c r="AD5" s="6">
        <v>17516.698424447546</v>
      </c>
      <c r="AE5" s="6">
        <v>17898.673258786817</v>
      </c>
      <c r="AF5" s="6">
        <v>18180.086239112738</v>
      </c>
      <c r="AG5" s="6">
        <v>18536.307656060708</v>
      </c>
      <c r="AH5" s="6">
        <v>18856.519786775629</v>
      </c>
      <c r="AI5" s="6">
        <v>19185.976935094819</v>
      </c>
      <c r="AJ5" s="6">
        <v>19528.703110673894</v>
      </c>
      <c r="AK5" s="6">
        <v>19800.241876355169</v>
      </c>
      <c r="AL5" s="6">
        <v>20157.789402876107</v>
      </c>
      <c r="AM5" s="6">
        <v>20491.659506135373</v>
      </c>
      <c r="AN5" s="6">
        <v>20839.712377732722</v>
      </c>
      <c r="AO5" s="6">
        <v>21172.398243586613</v>
      </c>
      <c r="AP5" s="6">
        <v>21492.58134779692</v>
      </c>
      <c r="AQ5" s="6">
        <v>21862.208001883002</v>
      </c>
      <c r="AR5" s="6">
        <v>22242.179756845715</v>
      </c>
      <c r="AS5" s="6">
        <v>22562.438197725809</v>
      </c>
      <c r="AT5" s="6">
        <v>22867.820085194478</v>
      </c>
      <c r="AU5" s="6">
        <v>23185.915734027963</v>
      </c>
      <c r="AV5" s="6">
        <v>23462.762108499744</v>
      </c>
      <c r="AW5" s="6">
        <v>23776.251236696171</v>
      </c>
      <c r="AX5" s="6">
        <v>24046.424233222435</v>
      </c>
      <c r="AY5" s="6">
        <v>24278.647750010699</v>
      </c>
      <c r="AZ5" s="6">
        <v>24595.430511466649</v>
      </c>
      <c r="BA5" s="6">
        <v>24866.23991140721</v>
      </c>
      <c r="BB5" s="6">
        <v>25134.944772408417</v>
      </c>
      <c r="BC5" s="6">
        <v>25392.255105377466</v>
      </c>
      <c r="BD5" s="6">
        <v>25630.975108248138</v>
      </c>
      <c r="BE5" s="6">
        <v>25878.418122151314</v>
      </c>
      <c r="BF5" s="6">
        <v>26127.696752553591</v>
      </c>
      <c r="BG5" s="6">
        <v>26338.490714752879</v>
      </c>
      <c r="BH5" s="6">
        <v>26544.752829869343</v>
      </c>
      <c r="BI5" s="6">
        <v>26719.459854678702</v>
      </c>
      <c r="BJ5" s="6">
        <v>26902.279036483258</v>
      </c>
      <c r="BK5" s="6">
        <v>27084.961036807883</v>
      </c>
      <c r="BL5" s="6">
        <v>27246.790470775115</v>
      </c>
      <c r="BM5" s="6">
        <v>27408.636405556885</v>
      </c>
      <c r="BN5" s="6">
        <v>27542.042765998664</v>
      </c>
      <c r="BO5" s="6">
        <v>27675.191745082695</v>
      </c>
      <c r="BP5" s="6">
        <v>27776.427465633889</v>
      </c>
      <c r="BQ5" s="6">
        <v>27887.367072272165</v>
      </c>
      <c r="BR5" s="6">
        <v>27980.708389730229</v>
      </c>
      <c r="BS5" s="6">
        <v>28118.32125658937</v>
      </c>
      <c r="BT5" s="6">
        <v>28274.396996785646</v>
      </c>
      <c r="BU5" s="6">
        <v>28431.642087924658</v>
      </c>
      <c r="BV5" s="6">
        <v>28566.734398375062</v>
      </c>
      <c r="BW5" s="6">
        <v>28697.178176938774</v>
      </c>
      <c r="BX5" s="6">
        <v>28884.494542690391</v>
      </c>
      <c r="BY5" s="6">
        <v>29063.622414302547</v>
      </c>
      <c r="BZ5" s="6">
        <v>29287.699905020047</v>
      </c>
      <c r="CA5" s="6">
        <v>29486.509730883306</v>
      </c>
      <c r="CB5" s="6">
        <v>29712.688371124794</v>
      </c>
      <c r="CC5" s="6">
        <v>29937.261909082197</v>
      </c>
      <c r="CD5" s="6">
        <v>30111.07560049008</v>
      </c>
    </row>
    <row r="6" spans="1:83" x14ac:dyDescent="0.25">
      <c r="A6" s="2" t="str">
        <f>"Mariés sans enfant"</f>
        <v>Mariés sans enfant</v>
      </c>
      <c r="B6" s="6">
        <v>7522</v>
      </c>
      <c r="C6" s="6">
        <v>7556</v>
      </c>
      <c r="D6" s="6">
        <v>7669</v>
      </c>
      <c r="E6" s="6">
        <v>7699</v>
      </c>
      <c r="F6" s="6">
        <v>7797</v>
      </c>
      <c r="G6" s="6">
        <v>7854</v>
      </c>
      <c r="H6" s="6">
        <v>7950</v>
      </c>
      <c r="I6" s="6">
        <v>8019</v>
      </c>
      <c r="J6" s="6">
        <v>8035</v>
      </c>
      <c r="K6" s="6">
        <v>8078</v>
      </c>
      <c r="L6" s="6">
        <v>8104</v>
      </c>
      <c r="M6" s="6">
        <v>8212</v>
      </c>
      <c r="N6" s="6">
        <v>8172</v>
      </c>
      <c r="O6" s="6">
        <v>8185</v>
      </c>
      <c r="P6" s="6">
        <v>8205</v>
      </c>
      <c r="Q6" s="6">
        <v>8229</v>
      </c>
      <c r="R6" s="6">
        <v>8264</v>
      </c>
      <c r="S6" s="6">
        <v>8421</v>
      </c>
      <c r="T6" s="6">
        <v>8447</v>
      </c>
      <c r="U6" s="6">
        <v>8476</v>
      </c>
      <c r="V6" s="6">
        <v>8571</v>
      </c>
      <c r="W6" s="6">
        <v>8621</v>
      </c>
      <c r="X6" s="6">
        <v>8540</v>
      </c>
      <c r="Y6" s="6">
        <v>8450</v>
      </c>
      <c r="Z6" s="6">
        <v>8454</v>
      </c>
      <c r="AA6" s="6">
        <v>8430</v>
      </c>
      <c r="AB6" s="6">
        <v>8433</v>
      </c>
      <c r="AC6" s="6">
        <v>8417</v>
      </c>
      <c r="AD6" s="6">
        <v>8516.5358268960936</v>
      </c>
      <c r="AE6" s="6">
        <v>8573.7268771354884</v>
      </c>
      <c r="AF6" s="6">
        <v>8653.2068009935974</v>
      </c>
      <c r="AG6" s="6">
        <v>8720.4109800729075</v>
      </c>
      <c r="AH6" s="6">
        <v>8783.1263847821319</v>
      </c>
      <c r="AI6" s="6">
        <v>8841.11230226099</v>
      </c>
      <c r="AJ6" s="6">
        <v>8902.9303359725145</v>
      </c>
      <c r="AK6" s="6">
        <v>8978.5562041546837</v>
      </c>
      <c r="AL6" s="6">
        <v>9022.6613281304089</v>
      </c>
      <c r="AM6" s="6">
        <v>9065.6058882748985</v>
      </c>
      <c r="AN6" s="6">
        <v>9086.5587855588055</v>
      </c>
      <c r="AO6" s="6">
        <v>9118.6063470042791</v>
      </c>
      <c r="AP6" s="6">
        <v>9161.1000482428644</v>
      </c>
      <c r="AQ6" s="6">
        <v>9169.4319689472686</v>
      </c>
      <c r="AR6" s="6">
        <v>9171.4139633540362</v>
      </c>
      <c r="AS6" s="6">
        <v>9154.9093268756606</v>
      </c>
      <c r="AT6" s="6">
        <v>9157.1457513174792</v>
      </c>
      <c r="AU6" s="6">
        <v>9159.0897113888805</v>
      </c>
      <c r="AV6" s="6">
        <v>9143.3172115934449</v>
      </c>
      <c r="AW6" s="6">
        <v>9112.4125873743214</v>
      </c>
      <c r="AX6" s="6">
        <v>9075.1263332645376</v>
      </c>
      <c r="AY6" s="6">
        <v>9053.3137360455894</v>
      </c>
      <c r="AZ6" s="6">
        <v>9025.7895886652077</v>
      </c>
      <c r="BA6" s="6">
        <v>9007.5460966162791</v>
      </c>
      <c r="BB6" s="6">
        <v>8969.8838571790984</v>
      </c>
      <c r="BC6" s="6">
        <v>8927.8124257900272</v>
      </c>
      <c r="BD6" s="6">
        <v>8905.3376546727086</v>
      </c>
      <c r="BE6" s="6">
        <v>8863.9738525681532</v>
      </c>
      <c r="BF6" s="6">
        <v>8849.1930725019447</v>
      </c>
      <c r="BG6" s="6">
        <v>8831.9051784829953</v>
      </c>
      <c r="BH6" s="6">
        <v>8806.2690586797944</v>
      </c>
      <c r="BI6" s="6">
        <v>8789.4728825391667</v>
      </c>
      <c r="BJ6" s="6">
        <v>8762.5358606295358</v>
      </c>
      <c r="BK6" s="6">
        <v>8756.6567016909357</v>
      </c>
      <c r="BL6" s="6">
        <v>8755.6790255795404</v>
      </c>
      <c r="BM6" s="6">
        <v>8766.023177411731</v>
      </c>
      <c r="BN6" s="6">
        <v>8762.4197974472645</v>
      </c>
      <c r="BO6" s="6">
        <v>8755.9544180146604</v>
      </c>
      <c r="BP6" s="6">
        <v>8764.5459655792329</v>
      </c>
      <c r="BQ6" s="6">
        <v>8769.3565689471216</v>
      </c>
      <c r="BR6" s="6">
        <v>8795.7880093000058</v>
      </c>
      <c r="BS6" s="6">
        <v>8791.5261505888921</v>
      </c>
      <c r="BT6" s="6">
        <v>8795.8685949583123</v>
      </c>
      <c r="BU6" s="6">
        <v>8789.8728831367698</v>
      </c>
      <c r="BV6" s="6">
        <v>8795.935620347851</v>
      </c>
      <c r="BW6" s="6">
        <v>8811.4253503506152</v>
      </c>
      <c r="BX6" s="6">
        <v>8796.2122390032528</v>
      </c>
      <c r="BY6" s="6">
        <v>8794.2373319821236</v>
      </c>
      <c r="BZ6" s="6">
        <v>8782.7408030595743</v>
      </c>
      <c r="CA6" s="6">
        <v>8773.2970909635915</v>
      </c>
      <c r="CB6" s="6">
        <v>8762.0054073910851</v>
      </c>
      <c r="CC6" s="6">
        <v>8738.6669675874564</v>
      </c>
      <c r="CD6" s="6">
        <v>8731.8511009167414</v>
      </c>
    </row>
    <row r="7" spans="1:83" x14ac:dyDescent="0.25">
      <c r="A7" s="2" t="str">
        <f>"Mariés avec enfant(s)"</f>
        <v>Mariés avec enfant(s)</v>
      </c>
      <c r="B7" s="6">
        <v>13211</v>
      </c>
      <c r="C7" s="6">
        <v>13226</v>
      </c>
      <c r="D7" s="6">
        <v>13190</v>
      </c>
      <c r="E7" s="6">
        <v>13163</v>
      </c>
      <c r="F7" s="6">
        <v>13028</v>
      </c>
      <c r="G7" s="6">
        <v>12947</v>
      </c>
      <c r="H7" s="6">
        <v>12803</v>
      </c>
      <c r="I7" s="6">
        <v>12619</v>
      </c>
      <c r="J7" s="6">
        <v>12544</v>
      </c>
      <c r="K7" s="6">
        <v>12314</v>
      </c>
      <c r="L7" s="6">
        <v>12146</v>
      </c>
      <c r="M7" s="6">
        <v>11886</v>
      </c>
      <c r="N7" s="6">
        <v>11712</v>
      </c>
      <c r="O7" s="6">
        <v>11485</v>
      </c>
      <c r="P7" s="6">
        <v>11281</v>
      </c>
      <c r="Q7" s="6">
        <v>11023</v>
      </c>
      <c r="R7" s="6">
        <v>10843</v>
      </c>
      <c r="S7" s="6">
        <v>10576</v>
      </c>
      <c r="T7" s="6">
        <v>10318</v>
      </c>
      <c r="U7" s="6">
        <v>10095</v>
      </c>
      <c r="V7" s="6">
        <v>9935</v>
      </c>
      <c r="W7" s="6">
        <v>9733</v>
      </c>
      <c r="X7" s="6">
        <v>9593</v>
      </c>
      <c r="Y7" s="6">
        <v>9421</v>
      </c>
      <c r="Z7" s="6">
        <v>9182</v>
      </c>
      <c r="AA7" s="6">
        <v>9006</v>
      </c>
      <c r="AB7" s="6">
        <v>8809</v>
      </c>
      <c r="AC7" s="6">
        <v>8605</v>
      </c>
      <c r="AD7" s="6">
        <v>8581.5455600299792</v>
      </c>
      <c r="AE7" s="6">
        <v>8476.0402435682008</v>
      </c>
      <c r="AF7" s="6">
        <v>8399.3196062173956</v>
      </c>
      <c r="AG7" s="6">
        <v>8323.5003171672397</v>
      </c>
      <c r="AH7" s="6">
        <v>8238.6101695314119</v>
      </c>
      <c r="AI7" s="6">
        <v>8165.3027261360003</v>
      </c>
      <c r="AJ7" s="6">
        <v>8077.9326148992905</v>
      </c>
      <c r="AK7" s="6">
        <v>7999.3315581849129</v>
      </c>
      <c r="AL7" s="6">
        <v>7925.897152512578</v>
      </c>
      <c r="AM7" s="6">
        <v>7838.251722985281</v>
      </c>
      <c r="AN7" s="6">
        <v>7777.1462837288873</v>
      </c>
      <c r="AO7" s="6">
        <v>7709.1167647071998</v>
      </c>
      <c r="AP7" s="6">
        <v>7648.259046342424</v>
      </c>
      <c r="AQ7" s="6">
        <v>7581.1800859380273</v>
      </c>
      <c r="AR7" s="6">
        <v>7503.0891832124089</v>
      </c>
      <c r="AS7" s="6">
        <v>7456.7844903251244</v>
      </c>
      <c r="AT7" s="6">
        <v>7408.8111002897376</v>
      </c>
      <c r="AU7" s="6">
        <v>7359.086320325212</v>
      </c>
      <c r="AV7" s="6">
        <v>7314.0795403070597</v>
      </c>
      <c r="AW7" s="6">
        <v>7268.9040906210957</v>
      </c>
      <c r="AX7" s="6">
        <v>7223.5900203703295</v>
      </c>
      <c r="AY7" s="6">
        <v>7186.2702857751765</v>
      </c>
      <c r="AZ7" s="6">
        <v>7120.4512735047465</v>
      </c>
      <c r="BA7" s="6">
        <v>7066.1842782839321</v>
      </c>
      <c r="BB7" s="6">
        <v>7009.4636924672959</v>
      </c>
      <c r="BC7" s="6">
        <v>6958.2234857065669</v>
      </c>
      <c r="BD7" s="6">
        <v>6881.896396303031</v>
      </c>
      <c r="BE7" s="6">
        <v>6816.3835401512224</v>
      </c>
      <c r="BF7" s="6">
        <v>6728.5135851436244</v>
      </c>
      <c r="BG7" s="6">
        <v>6642.0945668593768</v>
      </c>
      <c r="BH7" s="6">
        <v>6568.8906750078731</v>
      </c>
      <c r="BI7" s="6">
        <v>6499.5782089363165</v>
      </c>
      <c r="BJ7" s="6">
        <v>6437.6218663556401</v>
      </c>
      <c r="BK7" s="6">
        <v>6359.1430239079291</v>
      </c>
      <c r="BL7" s="6">
        <v>6285.8091095210184</v>
      </c>
      <c r="BM7" s="6">
        <v>6203.3158909972226</v>
      </c>
      <c r="BN7" s="6">
        <v>6147.2143240199748</v>
      </c>
      <c r="BO7" s="6">
        <v>6093.4507813272867</v>
      </c>
      <c r="BP7" s="6">
        <v>6059.3403060511391</v>
      </c>
      <c r="BQ7" s="6">
        <v>6025.1694666486774</v>
      </c>
      <c r="BR7" s="6">
        <v>6001.5652618423073</v>
      </c>
      <c r="BS7" s="6">
        <v>5977.5436807111</v>
      </c>
      <c r="BT7" s="6">
        <v>5940.6224049486655</v>
      </c>
      <c r="BU7" s="6">
        <v>5920.0545299048154</v>
      </c>
      <c r="BV7" s="6">
        <v>5894.3195781706963</v>
      </c>
      <c r="BW7" s="6">
        <v>5874.7053376088043</v>
      </c>
      <c r="BX7" s="6">
        <v>5853.3772217392043</v>
      </c>
      <c r="BY7" s="6">
        <v>5825.2172574870347</v>
      </c>
      <c r="BZ7" s="6">
        <v>5787.0483578112744</v>
      </c>
      <c r="CA7" s="6">
        <v>5757.6676843116311</v>
      </c>
      <c r="CB7" s="6">
        <v>5722.3679860308876</v>
      </c>
      <c r="CC7" s="6">
        <v>5691.8875642757412</v>
      </c>
      <c r="CD7" s="6">
        <v>5673.1366524386467</v>
      </c>
    </row>
    <row r="8" spans="1:83" x14ac:dyDescent="0.25">
      <c r="A8" s="2" t="str">
        <f>"Cohabitants non mariés sans enfant"</f>
        <v>Cohabitants non mariés sans enfant</v>
      </c>
      <c r="B8" s="6">
        <v>690</v>
      </c>
      <c r="C8" s="6">
        <v>757</v>
      </c>
      <c r="D8" s="6">
        <v>839</v>
      </c>
      <c r="E8" s="6">
        <v>915</v>
      </c>
      <c r="F8" s="6">
        <v>1029</v>
      </c>
      <c r="G8" s="6">
        <v>1093</v>
      </c>
      <c r="H8" s="6">
        <v>1145</v>
      </c>
      <c r="I8" s="6">
        <v>1233</v>
      </c>
      <c r="J8" s="6">
        <v>1338</v>
      </c>
      <c r="K8" s="6">
        <v>1400</v>
      </c>
      <c r="L8" s="6">
        <v>1479</v>
      </c>
      <c r="M8" s="6">
        <v>1530</v>
      </c>
      <c r="N8" s="6">
        <v>1663</v>
      </c>
      <c r="O8" s="6">
        <v>1736</v>
      </c>
      <c r="P8" s="6">
        <v>1863</v>
      </c>
      <c r="Q8" s="6">
        <v>1996</v>
      </c>
      <c r="R8" s="6">
        <v>2039</v>
      </c>
      <c r="S8" s="6">
        <v>2164</v>
      </c>
      <c r="T8" s="6">
        <v>2283</v>
      </c>
      <c r="U8" s="6">
        <v>2407</v>
      </c>
      <c r="V8" s="6">
        <v>2517</v>
      </c>
      <c r="W8" s="6">
        <v>2630</v>
      </c>
      <c r="X8" s="6">
        <v>2659</v>
      </c>
      <c r="Y8" s="6">
        <v>2769</v>
      </c>
      <c r="Z8" s="6">
        <v>2928</v>
      </c>
      <c r="AA8" s="6">
        <v>3002</v>
      </c>
      <c r="AB8" s="6">
        <v>3112</v>
      </c>
      <c r="AC8" s="6">
        <v>3051</v>
      </c>
      <c r="AD8" s="6">
        <v>3198.952734754881</v>
      </c>
      <c r="AE8" s="6">
        <v>3238.8322863779235</v>
      </c>
      <c r="AF8" s="6">
        <v>3292.091250369087</v>
      </c>
      <c r="AG8" s="6">
        <v>3319.1521745489476</v>
      </c>
      <c r="AH8" s="6">
        <v>3342.2777717326339</v>
      </c>
      <c r="AI8" s="6">
        <v>3368.5841050532836</v>
      </c>
      <c r="AJ8" s="6">
        <v>3394.5458925238868</v>
      </c>
      <c r="AK8" s="6">
        <v>3427.5694742011065</v>
      </c>
      <c r="AL8" s="6">
        <v>3448.1330992254789</v>
      </c>
      <c r="AM8" s="6">
        <v>3472.1791927096051</v>
      </c>
      <c r="AN8" s="6">
        <v>3484.4588450969368</v>
      </c>
      <c r="AO8" s="6">
        <v>3506.2220942973845</v>
      </c>
      <c r="AP8" s="6">
        <v>3520.6813746906901</v>
      </c>
      <c r="AQ8" s="6">
        <v>3548.2062707390296</v>
      </c>
      <c r="AR8" s="6">
        <v>3569.8900928572648</v>
      </c>
      <c r="AS8" s="6">
        <v>3595.4711069844893</v>
      </c>
      <c r="AT8" s="6">
        <v>3613.6158847855868</v>
      </c>
      <c r="AU8" s="6">
        <v>3623.9340634220548</v>
      </c>
      <c r="AV8" s="6">
        <v>3643.7872768202101</v>
      </c>
      <c r="AW8" s="6">
        <v>3654.1314574385779</v>
      </c>
      <c r="AX8" s="6">
        <v>3674.6490207104134</v>
      </c>
      <c r="AY8" s="6">
        <v>3690.9403114039301</v>
      </c>
      <c r="AZ8" s="6">
        <v>3706.4256010056215</v>
      </c>
      <c r="BA8" s="6">
        <v>3715.1860418703227</v>
      </c>
      <c r="BB8" s="6">
        <v>3727.8769453129826</v>
      </c>
      <c r="BC8" s="6">
        <v>3737.2707298455175</v>
      </c>
      <c r="BD8" s="6">
        <v>3751.4391856670559</v>
      </c>
      <c r="BE8" s="6">
        <v>3771.8907344711688</v>
      </c>
      <c r="BF8" s="6">
        <v>3794.4073997289834</v>
      </c>
      <c r="BG8" s="6">
        <v>3823.8859208034933</v>
      </c>
      <c r="BH8" s="6">
        <v>3849.9037162145482</v>
      </c>
      <c r="BI8" s="6">
        <v>3874.7700969721509</v>
      </c>
      <c r="BJ8" s="6">
        <v>3902.2895478596938</v>
      </c>
      <c r="BK8" s="6">
        <v>3926.2894812153813</v>
      </c>
      <c r="BL8" s="6">
        <v>3951.0091493813734</v>
      </c>
      <c r="BM8" s="6">
        <v>3976.3980677144759</v>
      </c>
      <c r="BN8" s="6">
        <v>3999.223436587291</v>
      </c>
      <c r="BO8" s="6">
        <v>4023.6064706623074</v>
      </c>
      <c r="BP8" s="6">
        <v>4043.2461173433285</v>
      </c>
      <c r="BQ8" s="6">
        <v>4062.2749251424602</v>
      </c>
      <c r="BR8" s="6">
        <v>4080.0655884149969</v>
      </c>
      <c r="BS8" s="6">
        <v>4096.5971130112612</v>
      </c>
      <c r="BT8" s="6">
        <v>4112.7314903021588</v>
      </c>
      <c r="BU8" s="6">
        <v>4127.4178758253784</v>
      </c>
      <c r="BV8" s="6">
        <v>4142.0239640685249</v>
      </c>
      <c r="BW8" s="6">
        <v>4155.8142561628938</v>
      </c>
      <c r="BX8" s="6">
        <v>4167.3620153564661</v>
      </c>
      <c r="BY8" s="6">
        <v>4177.2931347626745</v>
      </c>
      <c r="BZ8" s="6">
        <v>4187.8371112833229</v>
      </c>
      <c r="CA8" s="6">
        <v>4196.7394234966105</v>
      </c>
      <c r="CB8" s="6">
        <v>4205.0416091159032</v>
      </c>
      <c r="CC8" s="6">
        <v>4214.7504423513874</v>
      </c>
      <c r="CD8" s="6">
        <v>4223.7222610568879</v>
      </c>
    </row>
    <row r="9" spans="1:83" x14ac:dyDescent="0.25">
      <c r="A9" s="2" t="str">
        <f>"Cohabitants non mariés avec enfant(s)"</f>
        <v>Cohabitants non mariés avec enfant(s)</v>
      </c>
      <c r="B9" s="6">
        <v>667</v>
      </c>
      <c r="C9" s="6">
        <v>784</v>
      </c>
      <c r="D9" s="6">
        <v>869</v>
      </c>
      <c r="E9" s="6">
        <v>981</v>
      </c>
      <c r="F9" s="6">
        <v>1109</v>
      </c>
      <c r="G9" s="6">
        <v>1160</v>
      </c>
      <c r="H9" s="6">
        <v>1238</v>
      </c>
      <c r="I9" s="6">
        <v>1267</v>
      </c>
      <c r="J9" s="6">
        <v>1381</v>
      </c>
      <c r="K9" s="6">
        <v>1542</v>
      </c>
      <c r="L9" s="6">
        <v>1679</v>
      </c>
      <c r="M9" s="6">
        <v>1776</v>
      </c>
      <c r="N9" s="6">
        <v>1957</v>
      </c>
      <c r="O9" s="6">
        <v>2082</v>
      </c>
      <c r="P9" s="6">
        <v>2241</v>
      </c>
      <c r="Q9" s="6">
        <v>2403</v>
      </c>
      <c r="R9" s="6">
        <v>2625</v>
      </c>
      <c r="S9" s="6">
        <v>2865</v>
      </c>
      <c r="T9" s="6">
        <v>3089</v>
      </c>
      <c r="U9" s="6">
        <v>3300</v>
      </c>
      <c r="V9" s="6">
        <v>3577</v>
      </c>
      <c r="W9" s="6">
        <v>3772</v>
      </c>
      <c r="X9" s="6">
        <v>4000</v>
      </c>
      <c r="Y9" s="6">
        <v>4196</v>
      </c>
      <c r="Z9" s="6">
        <v>4374</v>
      </c>
      <c r="AA9" s="6">
        <v>4602</v>
      </c>
      <c r="AB9" s="6">
        <v>4739</v>
      </c>
      <c r="AC9" s="6">
        <v>4368</v>
      </c>
      <c r="AD9" s="6">
        <v>4904.9791644977695</v>
      </c>
      <c r="AE9" s="6">
        <v>4982.3556058128852</v>
      </c>
      <c r="AF9" s="6">
        <v>5059.3620502542599</v>
      </c>
      <c r="AG9" s="6">
        <v>5124.4546023895055</v>
      </c>
      <c r="AH9" s="6">
        <v>5186.0301257771098</v>
      </c>
      <c r="AI9" s="6">
        <v>5253.9032304381417</v>
      </c>
      <c r="AJ9" s="6">
        <v>5299.2260109107465</v>
      </c>
      <c r="AK9" s="6">
        <v>5360.4614087541486</v>
      </c>
      <c r="AL9" s="6">
        <v>5395.1377226568047</v>
      </c>
      <c r="AM9" s="6">
        <v>5435.1565422426247</v>
      </c>
      <c r="AN9" s="6">
        <v>5476.2018981518204</v>
      </c>
      <c r="AO9" s="6">
        <v>5513.9664300529876</v>
      </c>
      <c r="AP9" s="6">
        <v>5553.0905224661874</v>
      </c>
      <c r="AQ9" s="6">
        <v>5587.0709096062164</v>
      </c>
      <c r="AR9" s="6">
        <v>5622.109211799434</v>
      </c>
      <c r="AS9" s="6">
        <v>5653.6796581129129</v>
      </c>
      <c r="AT9" s="6">
        <v>5681.8139255162059</v>
      </c>
      <c r="AU9" s="6">
        <v>5707.9829205576789</v>
      </c>
      <c r="AV9" s="6">
        <v>5744.8455853291252</v>
      </c>
      <c r="AW9" s="6">
        <v>5772.3587554545265</v>
      </c>
      <c r="AX9" s="6">
        <v>5812.1027629986311</v>
      </c>
      <c r="AY9" s="6">
        <v>5841.2921385116497</v>
      </c>
      <c r="AZ9" s="6">
        <v>5864.6972020212243</v>
      </c>
      <c r="BA9" s="6">
        <v>5886.1201770207008</v>
      </c>
      <c r="BB9" s="6">
        <v>5903.6167455705709</v>
      </c>
      <c r="BC9" s="6">
        <v>5923.543607652532</v>
      </c>
      <c r="BD9" s="6">
        <v>5945.7497706803333</v>
      </c>
      <c r="BE9" s="6">
        <v>5968.3887592926003</v>
      </c>
      <c r="BF9" s="6">
        <v>5988.8318544701051</v>
      </c>
      <c r="BG9" s="6">
        <v>6012.3137564653116</v>
      </c>
      <c r="BH9" s="6">
        <v>6036.5701555343949</v>
      </c>
      <c r="BI9" s="6">
        <v>6067.4828340464865</v>
      </c>
      <c r="BJ9" s="6">
        <v>6101.91817202536</v>
      </c>
      <c r="BK9" s="6">
        <v>6138.4234703531183</v>
      </c>
      <c r="BL9" s="6">
        <v>6180.4929383036142</v>
      </c>
      <c r="BM9" s="6">
        <v>6221.5702720672307</v>
      </c>
      <c r="BN9" s="6">
        <v>6270.262188030194</v>
      </c>
      <c r="BO9" s="6">
        <v>6325.0745358850399</v>
      </c>
      <c r="BP9" s="6">
        <v>6369.5700590376073</v>
      </c>
      <c r="BQ9" s="6">
        <v>6421.621917284936</v>
      </c>
      <c r="BR9" s="6">
        <v>6467.9966260241281</v>
      </c>
      <c r="BS9" s="6">
        <v>6523.6947462031203</v>
      </c>
      <c r="BT9" s="6">
        <v>6582.8753840581594</v>
      </c>
      <c r="BU9" s="6">
        <v>6635.6397396220436</v>
      </c>
      <c r="BV9" s="6">
        <v>6696.567025574177</v>
      </c>
      <c r="BW9" s="6">
        <v>6749.0880382173309</v>
      </c>
      <c r="BX9" s="6">
        <v>6803.6860196414345</v>
      </c>
      <c r="BY9" s="6">
        <v>6859.284006839428</v>
      </c>
      <c r="BZ9" s="6">
        <v>6903.2983441397027</v>
      </c>
      <c r="CA9" s="6">
        <v>6950.0530666169634</v>
      </c>
      <c r="CB9" s="6">
        <v>6988.7676846484446</v>
      </c>
      <c r="CC9" s="6">
        <v>7030.1104170403378</v>
      </c>
      <c r="CD9" s="6">
        <v>7070.4162928439782</v>
      </c>
    </row>
    <row r="10" spans="1:83" x14ac:dyDescent="0.25">
      <c r="A10" s="2" t="str">
        <f>"Familles monoparentales"</f>
        <v>Familles monoparentales</v>
      </c>
      <c r="B10" s="6">
        <v>3159</v>
      </c>
      <c r="C10" s="6">
        <v>3225</v>
      </c>
      <c r="D10" s="6">
        <v>3288</v>
      </c>
      <c r="E10" s="6">
        <v>3357</v>
      </c>
      <c r="F10" s="6">
        <v>3478</v>
      </c>
      <c r="G10" s="6">
        <v>3510</v>
      </c>
      <c r="H10" s="6">
        <v>3591</v>
      </c>
      <c r="I10" s="6">
        <v>3719</v>
      </c>
      <c r="J10" s="6">
        <v>3770</v>
      </c>
      <c r="K10" s="6">
        <v>3924</v>
      </c>
      <c r="L10" s="6">
        <v>4003</v>
      </c>
      <c r="M10" s="6">
        <v>4097</v>
      </c>
      <c r="N10" s="6">
        <v>4182</v>
      </c>
      <c r="O10" s="6">
        <v>4309</v>
      </c>
      <c r="P10" s="6">
        <v>4478</v>
      </c>
      <c r="Q10" s="6">
        <v>4558</v>
      </c>
      <c r="R10" s="6">
        <v>4670</v>
      </c>
      <c r="S10" s="6">
        <v>4687</v>
      </c>
      <c r="T10" s="6">
        <v>4721</v>
      </c>
      <c r="U10" s="6">
        <v>4740</v>
      </c>
      <c r="V10" s="6">
        <v>4757</v>
      </c>
      <c r="W10" s="6">
        <v>4722</v>
      </c>
      <c r="X10" s="6">
        <v>4787</v>
      </c>
      <c r="Y10" s="6">
        <v>4816</v>
      </c>
      <c r="Z10" s="6">
        <v>4928</v>
      </c>
      <c r="AA10" s="6">
        <v>4981</v>
      </c>
      <c r="AB10" s="6">
        <v>5096</v>
      </c>
      <c r="AC10" s="6">
        <v>5662</v>
      </c>
      <c r="AD10" s="6">
        <v>5160.079447529728</v>
      </c>
      <c r="AE10" s="6">
        <v>5194.2131871760048</v>
      </c>
      <c r="AF10" s="6">
        <v>5226.9118321494398</v>
      </c>
      <c r="AG10" s="6">
        <v>5260.6568209871994</v>
      </c>
      <c r="AH10" s="6">
        <v>5287.8191062073347</v>
      </c>
      <c r="AI10" s="6">
        <v>5319.1317249300346</v>
      </c>
      <c r="AJ10" s="6">
        <v>5347.5867698491802</v>
      </c>
      <c r="AK10" s="6">
        <v>5370.7876703057009</v>
      </c>
      <c r="AL10" s="6">
        <v>5403.8743843122475</v>
      </c>
      <c r="AM10" s="6">
        <v>5432.3864240535286</v>
      </c>
      <c r="AN10" s="6">
        <v>5471.9306980453348</v>
      </c>
      <c r="AO10" s="6">
        <v>5503.1314244539935</v>
      </c>
      <c r="AP10" s="6">
        <v>5533.1419209536616</v>
      </c>
      <c r="AQ10" s="6">
        <v>5572.9829221403443</v>
      </c>
      <c r="AR10" s="6">
        <v>5617.2381625546377</v>
      </c>
      <c r="AS10" s="6">
        <v>5667.9161303370174</v>
      </c>
      <c r="AT10" s="6">
        <v>5705.2537795023964</v>
      </c>
      <c r="AU10" s="6">
        <v>5739.6992636090463</v>
      </c>
      <c r="AV10" s="6">
        <v>5778.1785386703286</v>
      </c>
      <c r="AW10" s="6">
        <v>5810.8188136843364</v>
      </c>
      <c r="AX10" s="6">
        <v>5847.1107716577535</v>
      </c>
      <c r="AY10" s="6">
        <v>5868.592697109134</v>
      </c>
      <c r="AZ10" s="6">
        <v>5896.7147392782081</v>
      </c>
      <c r="BA10" s="6">
        <v>5913.6779336361142</v>
      </c>
      <c r="BB10" s="6">
        <v>5930.5967152849553</v>
      </c>
      <c r="BC10" s="6">
        <v>5954.0459767944294</v>
      </c>
      <c r="BD10" s="6">
        <v>5968.0608047158348</v>
      </c>
      <c r="BE10" s="6">
        <v>5984.0388249647176</v>
      </c>
      <c r="BF10" s="6">
        <v>5991.2415222128902</v>
      </c>
      <c r="BG10" s="6">
        <v>5997.465981595029</v>
      </c>
      <c r="BH10" s="6">
        <v>6000.2601326758167</v>
      </c>
      <c r="BI10" s="6">
        <v>6006.8429503760435</v>
      </c>
      <c r="BJ10" s="6">
        <v>6013.5835980733809</v>
      </c>
      <c r="BK10" s="6">
        <v>6019.3171140756767</v>
      </c>
      <c r="BL10" s="6">
        <v>6026.2587740834369</v>
      </c>
      <c r="BM10" s="6">
        <v>6033.248476789121</v>
      </c>
      <c r="BN10" s="6">
        <v>6045.3400623218522</v>
      </c>
      <c r="BO10" s="6">
        <v>6055.647545523756</v>
      </c>
      <c r="BP10" s="6">
        <v>6068.1929107497072</v>
      </c>
      <c r="BQ10" s="6">
        <v>6075.9000196735697</v>
      </c>
      <c r="BR10" s="6">
        <v>6084.0472592678698</v>
      </c>
      <c r="BS10" s="6">
        <v>6102.2818178738544</v>
      </c>
      <c r="BT10" s="6">
        <v>6117.0947258684846</v>
      </c>
      <c r="BU10" s="6">
        <v>6126.2265225744386</v>
      </c>
      <c r="BV10" s="6">
        <v>6144.2106562514718</v>
      </c>
      <c r="BW10" s="6">
        <v>6160.6636487550168</v>
      </c>
      <c r="BX10" s="6">
        <v>6186.7720496946868</v>
      </c>
      <c r="BY10" s="6">
        <v>6213.7141835341963</v>
      </c>
      <c r="BZ10" s="6">
        <v>6246.2899266585064</v>
      </c>
      <c r="CA10" s="6">
        <v>6285.8332593286241</v>
      </c>
      <c r="CB10" s="6">
        <v>6320.9044008544715</v>
      </c>
      <c r="CC10" s="6">
        <v>6360.9474966199596</v>
      </c>
      <c r="CD10" s="6">
        <v>6403.2004242235098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580</v>
      </c>
      <c r="C11" s="8">
        <v>580</v>
      </c>
      <c r="D11" s="8">
        <v>572</v>
      </c>
      <c r="E11" s="8">
        <v>584</v>
      </c>
      <c r="F11" s="8">
        <v>599</v>
      </c>
      <c r="G11" s="8">
        <v>628</v>
      </c>
      <c r="H11" s="8">
        <v>607</v>
      </c>
      <c r="I11" s="8">
        <v>615</v>
      </c>
      <c r="J11" s="8">
        <v>605</v>
      </c>
      <c r="K11" s="8">
        <v>593</v>
      </c>
      <c r="L11" s="8">
        <v>608</v>
      </c>
      <c r="M11" s="8">
        <v>617</v>
      </c>
      <c r="N11" s="8">
        <v>618</v>
      </c>
      <c r="O11" s="8">
        <v>644</v>
      </c>
      <c r="P11" s="8">
        <v>636</v>
      </c>
      <c r="Q11" s="8">
        <v>639</v>
      </c>
      <c r="R11" s="8">
        <v>642</v>
      </c>
      <c r="S11" s="8">
        <v>641</v>
      </c>
      <c r="T11" s="8">
        <v>677</v>
      </c>
      <c r="U11" s="8">
        <v>664</v>
      </c>
      <c r="V11" s="8">
        <v>642</v>
      </c>
      <c r="W11" s="8">
        <v>677</v>
      </c>
      <c r="X11" s="8">
        <v>678</v>
      </c>
      <c r="Y11" s="8">
        <v>688</v>
      </c>
      <c r="Z11" s="8">
        <v>658</v>
      </c>
      <c r="AA11" s="8">
        <v>667</v>
      </c>
      <c r="AB11" s="8">
        <v>686</v>
      </c>
      <c r="AC11" s="8">
        <v>681</v>
      </c>
      <c r="AD11" s="8">
        <v>688.1734402119572</v>
      </c>
      <c r="AE11" s="8">
        <v>689.00713000824453</v>
      </c>
      <c r="AF11" s="8">
        <v>689.73097302093436</v>
      </c>
      <c r="AG11" s="8">
        <v>689.94372347371564</v>
      </c>
      <c r="AH11" s="8">
        <v>689.83530142330471</v>
      </c>
      <c r="AI11" s="8">
        <v>690.00920034392436</v>
      </c>
      <c r="AJ11" s="8">
        <v>690.52471496396652</v>
      </c>
      <c r="AK11" s="8">
        <v>691.3610268584182</v>
      </c>
      <c r="AL11" s="8">
        <v>691.48656016423024</v>
      </c>
      <c r="AM11" s="8">
        <v>692.23513880795167</v>
      </c>
      <c r="AN11" s="8">
        <v>692.66479552977103</v>
      </c>
      <c r="AO11" s="8">
        <v>694.09534879557259</v>
      </c>
      <c r="AP11" s="8">
        <v>695.41932869910886</v>
      </c>
      <c r="AQ11" s="8">
        <v>697.17165925404049</v>
      </c>
      <c r="AR11" s="8">
        <v>699.40377349733467</v>
      </c>
      <c r="AS11" s="8">
        <v>700.07025549561206</v>
      </c>
      <c r="AT11" s="8">
        <v>701.08356698407238</v>
      </c>
      <c r="AU11" s="8">
        <v>701.95353578785159</v>
      </c>
      <c r="AV11" s="8">
        <v>702.06328313186555</v>
      </c>
      <c r="AW11" s="8">
        <v>701.53656539824124</v>
      </c>
      <c r="AX11" s="8">
        <v>701.19013416043117</v>
      </c>
      <c r="AY11" s="8">
        <v>699.60136291341087</v>
      </c>
      <c r="AZ11" s="8">
        <v>698.7271358687268</v>
      </c>
      <c r="BA11" s="8">
        <v>697.48402583939185</v>
      </c>
      <c r="BB11" s="8">
        <v>696.19418428104973</v>
      </c>
      <c r="BC11" s="8">
        <v>695.5888888708572</v>
      </c>
      <c r="BD11" s="8">
        <v>695.08845889764018</v>
      </c>
      <c r="BE11" s="8">
        <v>695.27321906603811</v>
      </c>
      <c r="BF11" s="8">
        <v>695.2639412356192</v>
      </c>
      <c r="BG11" s="8">
        <v>696.0333063260166</v>
      </c>
      <c r="BH11" s="8">
        <v>696.80037741219962</v>
      </c>
      <c r="BI11" s="8">
        <v>697.90837738504536</v>
      </c>
      <c r="BJ11" s="8">
        <v>698.88358568541173</v>
      </c>
      <c r="BK11" s="8">
        <v>700.84223861706073</v>
      </c>
      <c r="BL11" s="8">
        <v>703.10197519909013</v>
      </c>
      <c r="BM11" s="8">
        <v>705.16414413838379</v>
      </c>
      <c r="BN11" s="8">
        <v>708.18535987285316</v>
      </c>
      <c r="BO11" s="8">
        <v>711.16764870211557</v>
      </c>
      <c r="BP11" s="8">
        <v>713.66228271727232</v>
      </c>
      <c r="BQ11" s="8">
        <v>716.73142476010798</v>
      </c>
      <c r="BR11" s="8">
        <v>719.52488247014901</v>
      </c>
      <c r="BS11" s="8">
        <v>721.51179209260204</v>
      </c>
      <c r="BT11" s="8">
        <v>722.87314863280005</v>
      </c>
      <c r="BU11" s="8">
        <v>725.00123391359136</v>
      </c>
      <c r="BV11" s="8">
        <v>726.03201115489935</v>
      </c>
      <c r="BW11" s="8">
        <v>728.30511441785097</v>
      </c>
      <c r="BX11" s="8">
        <v>730.34998584583366</v>
      </c>
      <c r="BY11" s="8">
        <v>732.65255275448999</v>
      </c>
      <c r="BZ11" s="8">
        <v>734.20652495450065</v>
      </c>
      <c r="CA11" s="8">
        <v>736.19313290020682</v>
      </c>
      <c r="CB11" s="8">
        <v>738.7623232526829</v>
      </c>
      <c r="CC11" s="8">
        <v>741.255366429893</v>
      </c>
      <c r="CD11" s="8">
        <v>743.57225158936785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063D7-563C-4675-AEE2-112DA73C5A4A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45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27263</v>
      </c>
      <c r="C5" s="6">
        <v>27648</v>
      </c>
      <c r="D5" s="6">
        <v>27974</v>
      </c>
      <c r="E5" s="6">
        <v>28519</v>
      </c>
      <c r="F5" s="6">
        <v>29379</v>
      </c>
      <c r="G5" s="6">
        <v>30073</v>
      </c>
      <c r="H5" s="6">
        <v>30896</v>
      </c>
      <c r="I5" s="6">
        <v>31889</v>
      </c>
      <c r="J5" s="6">
        <v>32858</v>
      </c>
      <c r="K5" s="6">
        <v>33920</v>
      </c>
      <c r="L5" s="6">
        <v>34839</v>
      </c>
      <c r="M5" s="6">
        <v>35944</v>
      </c>
      <c r="N5" s="6">
        <v>37132</v>
      </c>
      <c r="O5" s="6">
        <v>38311</v>
      </c>
      <c r="P5" s="6">
        <v>39427</v>
      </c>
      <c r="Q5" s="6">
        <v>40226</v>
      </c>
      <c r="R5" s="6">
        <v>41084</v>
      </c>
      <c r="S5" s="6">
        <v>41765</v>
      </c>
      <c r="T5" s="6">
        <v>42459</v>
      </c>
      <c r="U5" s="6">
        <v>43142</v>
      </c>
      <c r="V5" s="6">
        <v>43500</v>
      </c>
      <c r="W5" s="6">
        <v>43845</v>
      </c>
      <c r="X5" s="6">
        <v>44248</v>
      </c>
      <c r="Y5" s="6">
        <v>44642</v>
      </c>
      <c r="Z5" s="6">
        <v>45070</v>
      </c>
      <c r="AA5" s="6">
        <v>45439</v>
      </c>
      <c r="AB5" s="6">
        <v>46076</v>
      </c>
      <c r="AC5" s="6">
        <v>48131</v>
      </c>
      <c r="AD5" s="6">
        <v>47713.00708605563</v>
      </c>
      <c r="AE5" s="6">
        <v>48455.067993925011</v>
      </c>
      <c r="AF5" s="6">
        <v>49154.724558905364</v>
      </c>
      <c r="AG5" s="6">
        <v>49837.618512339119</v>
      </c>
      <c r="AH5" s="6">
        <v>50538.4783550375</v>
      </c>
      <c r="AI5" s="6">
        <v>51176.979148151171</v>
      </c>
      <c r="AJ5" s="6">
        <v>51891.013406859973</v>
      </c>
      <c r="AK5" s="6">
        <v>52579.789828754452</v>
      </c>
      <c r="AL5" s="6">
        <v>53307.579171188321</v>
      </c>
      <c r="AM5" s="6">
        <v>54052.453076900347</v>
      </c>
      <c r="AN5" s="6">
        <v>54853.3048302159</v>
      </c>
      <c r="AO5" s="6">
        <v>55629.464147145365</v>
      </c>
      <c r="AP5" s="6">
        <v>56395.504201966687</v>
      </c>
      <c r="AQ5" s="6">
        <v>57218.212821896515</v>
      </c>
      <c r="AR5" s="6">
        <v>58056.086812539972</v>
      </c>
      <c r="AS5" s="6">
        <v>58845.480923916562</v>
      </c>
      <c r="AT5" s="6">
        <v>59576.363319500189</v>
      </c>
      <c r="AU5" s="6">
        <v>60280.046497620744</v>
      </c>
      <c r="AV5" s="6">
        <v>60985.982451704214</v>
      </c>
      <c r="AW5" s="6">
        <v>61628.841509489837</v>
      </c>
      <c r="AX5" s="6">
        <v>62268.992928340318</v>
      </c>
      <c r="AY5" s="6">
        <v>62883.99300491246</v>
      </c>
      <c r="AZ5" s="6">
        <v>63484.531723186359</v>
      </c>
      <c r="BA5" s="6">
        <v>64095.171892378363</v>
      </c>
      <c r="BB5" s="6">
        <v>64623.282745416727</v>
      </c>
      <c r="BC5" s="6">
        <v>65170.974520268675</v>
      </c>
      <c r="BD5" s="6">
        <v>65769.195758969814</v>
      </c>
      <c r="BE5" s="6">
        <v>66311.725422860647</v>
      </c>
      <c r="BF5" s="6">
        <v>66884.018370297592</v>
      </c>
      <c r="BG5" s="6">
        <v>67458.241294622334</v>
      </c>
      <c r="BH5" s="6">
        <v>67958.959885257442</v>
      </c>
      <c r="BI5" s="6">
        <v>68553.607074070896</v>
      </c>
      <c r="BJ5" s="6">
        <v>69081.11043907085</v>
      </c>
      <c r="BK5" s="6">
        <v>69615.317228271248</v>
      </c>
      <c r="BL5" s="6">
        <v>70134.556816342752</v>
      </c>
      <c r="BM5" s="6">
        <v>70597.000676312775</v>
      </c>
      <c r="BN5" s="6">
        <v>71106.638095936476</v>
      </c>
      <c r="BO5" s="6">
        <v>71566.268072255785</v>
      </c>
      <c r="BP5" s="6">
        <v>72008.984851046524</v>
      </c>
      <c r="BQ5" s="6">
        <v>72471.432187127735</v>
      </c>
      <c r="BR5" s="6">
        <v>72848.879054894205</v>
      </c>
      <c r="BS5" s="6">
        <v>73322.879933563236</v>
      </c>
      <c r="BT5" s="6">
        <v>73806.120297590489</v>
      </c>
      <c r="BU5" s="6">
        <v>74297.032801642461</v>
      </c>
      <c r="BV5" s="6">
        <v>74816.514430721436</v>
      </c>
      <c r="BW5" s="6">
        <v>75276.244781695423</v>
      </c>
      <c r="BX5" s="6">
        <v>75831.729983292113</v>
      </c>
      <c r="BY5" s="6">
        <v>76388.516061231901</v>
      </c>
      <c r="BZ5" s="6">
        <v>76943.372925860924</v>
      </c>
      <c r="CA5" s="6">
        <v>77475.764595244342</v>
      </c>
      <c r="CB5" s="6">
        <v>78030.320699973934</v>
      </c>
      <c r="CC5" s="6">
        <v>78607.434021670444</v>
      </c>
      <c r="CD5" s="6">
        <v>79147.225222116394</v>
      </c>
    </row>
    <row r="6" spans="1:83" x14ac:dyDescent="0.25">
      <c r="A6" s="2" t="str">
        <f>"Mariés sans enfant"</f>
        <v>Mariés sans enfant</v>
      </c>
      <c r="B6" s="6">
        <v>21235</v>
      </c>
      <c r="C6" s="6">
        <v>21312</v>
      </c>
      <c r="D6" s="6">
        <v>21466</v>
      </c>
      <c r="E6" s="6">
        <v>21486</v>
      </c>
      <c r="F6" s="6">
        <v>21504</v>
      </c>
      <c r="G6" s="6">
        <v>21588</v>
      </c>
      <c r="H6" s="6">
        <v>21644</v>
      </c>
      <c r="I6" s="6">
        <v>21656</v>
      </c>
      <c r="J6" s="6">
        <v>21766</v>
      </c>
      <c r="K6" s="6">
        <v>21849</v>
      </c>
      <c r="L6" s="6">
        <v>21902</v>
      </c>
      <c r="M6" s="6">
        <v>22059</v>
      </c>
      <c r="N6" s="6">
        <v>22113</v>
      </c>
      <c r="O6" s="6">
        <v>22103</v>
      </c>
      <c r="P6" s="6">
        <v>22049</v>
      </c>
      <c r="Q6" s="6">
        <v>22090</v>
      </c>
      <c r="R6" s="6">
        <v>22080</v>
      </c>
      <c r="S6" s="6">
        <v>22232</v>
      </c>
      <c r="T6" s="6">
        <v>22302</v>
      </c>
      <c r="U6" s="6">
        <v>22301</v>
      </c>
      <c r="V6" s="6">
        <v>22457</v>
      </c>
      <c r="W6" s="6">
        <v>22451</v>
      </c>
      <c r="X6" s="6">
        <v>22403</v>
      </c>
      <c r="Y6" s="6">
        <v>22144</v>
      </c>
      <c r="Z6" s="6">
        <v>22141</v>
      </c>
      <c r="AA6" s="6">
        <v>22047</v>
      </c>
      <c r="AB6" s="6">
        <v>21931</v>
      </c>
      <c r="AC6" s="6">
        <v>21955</v>
      </c>
      <c r="AD6" s="6">
        <v>22184.300332130078</v>
      </c>
      <c r="AE6" s="6">
        <v>22353.408220601756</v>
      </c>
      <c r="AF6" s="6">
        <v>22500.691940329016</v>
      </c>
      <c r="AG6" s="6">
        <v>22667.645246945489</v>
      </c>
      <c r="AH6" s="6">
        <v>22811.484009260006</v>
      </c>
      <c r="AI6" s="6">
        <v>22938.949135823194</v>
      </c>
      <c r="AJ6" s="6">
        <v>23096.735893768149</v>
      </c>
      <c r="AK6" s="6">
        <v>23232.151445249401</v>
      </c>
      <c r="AL6" s="6">
        <v>23360.753699655488</v>
      </c>
      <c r="AM6" s="6">
        <v>23458.485842138456</v>
      </c>
      <c r="AN6" s="6">
        <v>23523.142403037862</v>
      </c>
      <c r="AO6" s="6">
        <v>23624.555839779507</v>
      </c>
      <c r="AP6" s="6">
        <v>23684.443435568443</v>
      </c>
      <c r="AQ6" s="6">
        <v>23724.622952922458</v>
      </c>
      <c r="AR6" s="6">
        <v>23748.078760919878</v>
      </c>
      <c r="AS6" s="6">
        <v>23721.368348181182</v>
      </c>
      <c r="AT6" s="6">
        <v>23738.76671312072</v>
      </c>
      <c r="AU6" s="6">
        <v>23737.895176079401</v>
      </c>
      <c r="AV6" s="6">
        <v>23710.536074794029</v>
      </c>
      <c r="AW6" s="6">
        <v>23695.642465179044</v>
      </c>
      <c r="AX6" s="6">
        <v>23629.347718056462</v>
      </c>
      <c r="AY6" s="6">
        <v>23597.173534321013</v>
      </c>
      <c r="AZ6" s="6">
        <v>23575.681830921247</v>
      </c>
      <c r="BA6" s="6">
        <v>23515.938004547326</v>
      </c>
      <c r="BB6" s="6">
        <v>23484.062472004116</v>
      </c>
      <c r="BC6" s="6">
        <v>23447.162541898826</v>
      </c>
      <c r="BD6" s="6">
        <v>23414.574285259598</v>
      </c>
      <c r="BE6" s="6">
        <v>23398.234692817961</v>
      </c>
      <c r="BF6" s="6">
        <v>23354.138729178703</v>
      </c>
      <c r="BG6" s="6">
        <v>23341.150348716219</v>
      </c>
      <c r="BH6" s="6">
        <v>23341.429007910945</v>
      </c>
      <c r="BI6" s="6">
        <v>23348.298948706972</v>
      </c>
      <c r="BJ6" s="6">
        <v>23350.261113716355</v>
      </c>
      <c r="BK6" s="6">
        <v>23338.554896682923</v>
      </c>
      <c r="BL6" s="6">
        <v>23347.794709945236</v>
      </c>
      <c r="BM6" s="6">
        <v>23384.608464082055</v>
      </c>
      <c r="BN6" s="6">
        <v>23411.170795339724</v>
      </c>
      <c r="BO6" s="6">
        <v>23428.198309113293</v>
      </c>
      <c r="BP6" s="6">
        <v>23457.186468629494</v>
      </c>
      <c r="BQ6" s="6">
        <v>23478.699674644377</v>
      </c>
      <c r="BR6" s="6">
        <v>23550.400847348661</v>
      </c>
      <c r="BS6" s="6">
        <v>23585.729933876966</v>
      </c>
      <c r="BT6" s="6">
        <v>23599.861336981379</v>
      </c>
      <c r="BU6" s="6">
        <v>23642.632672610474</v>
      </c>
      <c r="BV6" s="6">
        <v>23672.357974505452</v>
      </c>
      <c r="BW6" s="6">
        <v>23741.147879638876</v>
      </c>
      <c r="BX6" s="6">
        <v>23770.838388082513</v>
      </c>
      <c r="BY6" s="6">
        <v>23804.241865979657</v>
      </c>
      <c r="BZ6" s="6">
        <v>23866.74900438793</v>
      </c>
      <c r="CA6" s="6">
        <v>23912.074531785136</v>
      </c>
      <c r="CB6" s="6">
        <v>23966.857585644633</v>
      </c>
      <c r="CC6" s="6">
        <v>23990.950751197794</v>
      </c>
      <c r="CD6" s="6">
        <v>24016.043066006707</v>
      </c>
    </row>
    <row r="7" spans="1:83" x14ac:dyDescent="0.25">
      <c r="A7" s="2" t="str">
        <f>"Mariés avec enfant(s)"</f>
        <v>Mariés avec enfant(s)</v>
      </c>
      <c r="B7" s="6">
        <v>38045</v>
      </c>
      <c r="C7" s="6">
        <v>37914</v>
      </c>
      <c r="D7" s="6">
        <v>37840</v>
      </c>
      <c r="E7" s="6">
        <v>37651</v>
      </c>
      <c r="F7" s="6">
        <v>37283</v>
      </c>
      <c r="G7" s="6">
        <v>36793</v>
      </c>
      <c r="H7" s="6">
        <v>36412</v>
      </c>
      <c r="I7" s="6">
        <v>35904</v>
      </c>
      <c r="J7" s="6">
        <v>35348</v>
      </c>
      <c r="K7" s="6">
        <v>34852</v>
      </c>
      <c r="L7" s="6">
        <v>34289</v>
      </c>
      <c r="M7" s="6">
        <v>33644</v>
      </c>
      <c r="N7" s="6">
        <v>33023</v>
      </c>
      <c r="O7" s="6">
        <v>32311</v>
      </c>
      <c r="P7" s="6">
        <v>31649</v>
      </c>
      <c r="Q7" s="6">
        <v>31131</v>
      </c>
      <c r="R7" s="6">
        <v>30626</v>
      </c>
      <c r="S7" s="6">
        <v>30140</v>
      </c>
      <c r="T7" s="6">
        <v>29634</v>
      </c>
      <c r="U7" s="6">
        <v>29338</v>
      </c>
      <c r="V7" s="6">
        <v>28986</v>
      </c>
      <c r="W7" s="6">
        <v>28622</v>
      </c>
      <c r="X7" s="6">
        <v>28262</v>
      </c>
      <c r="Y7" s="6">
        <v>27863</v>
      </c>
      <c r="Z7" s="6">
        <v>27333</v>
      </c>
      <c r="AA7" s="6">
        <v>26908</v>
      </c>
      <c r="AB7" s="6">
        <v>26506</v>
      </c>
      <c r="AC7" s="6">
        <v>26009</v>
      </c>
      <c r="AD7" s="6">
        <v>26182.313668056322</v>
      </c>
      <c r="AE7" s="6">
        <v>26029.54306152356</v>
      </c>
      <c r="AF7" s="6">
        <v>25856.757661780444</v>
      </c>
      <c r="AG7" s="6">
        <v>25676.389854931833</v>
      </c>
      <c r="AH7" s="6">
        <v>25525.708469198511</v>
      </c>
      <c r="AI7" s="6">
        <v>25377.529845737805</v>
      </c>
      <c r="AJ7" s="6">
        <v>25217.133009703764</v>
      </c>
      <c r="AK7" s="6">
        <v>25049.170766308849</v>
      </c>
      <c r="AL7" s="6">
        <v>24863.576210848307</v>
      </c>
      <c r="AM7" s="6">
        <v>24701.968537466786</v>
      </c>
      <c r="AN7" s="6">
        <v>24559.423827238286</v>
      </c>
      <c r="AO7" s="6">
        <v>24384.601619935289</v>
      </c>
      <c r="AP7" s="6">
        <v>24246.1622887825</v>
      </c>
      <c r="AQ7" s="6">
        <v>24096.981829635166</v>
      </c>
      <c r="AR7" s="6">
        <v>23943.146032616387</v>
      </c>
      <c r="AS7" s="6">
        <v>23845.411517883855</v>
      </c>
      <c r="AT7" s="6">
        <v>23723.545207644947</v>
      </c>
      <c r="AU7" s="6">
        <v>23596.227264006924</v>
      </c>
      <c r="AV7" s="6">
        <v>23492.920749437319</v>
      </c>
      <c r="AW7" s="6">
        <v>23367.541742799534</v>
      </c>
      <c r="AX7" s="6">
        <v>23281.522956216555</v>
      </c>
      <c r="AY7" s="6">
        <v>23188.229252575835</v>
      </c>
      <c r="AZ7" s="6">
        <v>23057.676286520815</v>
      </c>
      <c r="BA7" s="6">
        <v>22944.498944479281</v>
      </c>
      <c r="BB7" s="6">
        <v>22835.445058421385</v>
      </c>
      <c r="BC7" s="6">
        <v>22718.149060554861</v>
      </c>
      <c r="BD7" s="6">
        <v>22542.632548549376</v>
      </c>
      <c r="BE7" s="6">
        <v>22373.935831224517</v>
      </c>
      <c r="BF7" s="6">
        <v>22212.101882333329</v>
      </c>
      <c r="BG7" s="6">
        <v>22035.808887427193</v>
      </c>
      <c r="BH7" s="6">
        <v>21880.21757441205</v>
      </c>
      <c r="BI7" s="6">
        <v>21683.094779059313</v>
      </c>
      <c r="BJ7" s="6">
        <v>21523.610666783159</v>
      </c>
      <c r="BK7" s="6">
        <v>21368.91897847303</v>
      </c>
      <c r="BL7" s="6">
        <v>21206.740679508792</v>
      </c>
      <c r="BM7" s="6">
        <v>21053.870476927212</v>
      </c>
      <c r="BN7" s="6">
        <v>20933.288621175481</v>
      </c>
      <c r="BO7" s="6">
        <v>20833.748283441375</v>
      </c>
      <c r="BP7" s="6">
        <v>20754.416258558904</v>
      </c>
      <c r="BQ7" s="6">
        <v>20682.288265347626</v>
      </c>
      <c r="BR7" s="6">
        <v>20614.603571620712</v>
      </c>
      <c r="BS7" s="6">
        <v>20551.933980387897</v>
      </c>
      <c r="BT7" s="6">
        <v>20507.184051807155</v>
      </c>
      <c r="BU7" s="6">
        <v>20447.193539219326</v>
      </c>
      <c r="BV7" s="6">
        <v>20384.852339712073</v>
      </c>
      <c r="BW7" s="6">
        <v>20317.267215435444</v>
      </c>
      <c r="BX7" s="6">
        <v>20244.372193873605</v>
      </c>
      <c r="BY7" s="6">
        <v>20170.272076229263</v>
      </c>
      <c r="BZ7" s="6">
        <v>20078.446879477491</v>
      </c>
      <c r="CA7" s="6">
        <v>19982.669888832814</v>
      </c>
      <c r="CB7" s="6">
        <v>19872.369730906968</v>
      </c>
      <c r="CC7" s="6">
        <v>19785.470121457565</v>
      </c>
      <c r="CD7" s="6">
        <v>19695.948472591168</v>
      </c>
    </row>
    <row r="8" spans="1:83" x14ac:dyDescent="0.25">
      <c r="A8" s="2" t="str">
        <f>"Cohabitants non mariés sans enfant"</f>
        <v>Cohabitants non mariés sans enfant</v>
      </c>
      <c r="B8" s="6">
        <v>2288</v>
      </c>
      <c r="C8" s="6">
        <v>2394</v>
      </c>
      <c r="D8" s="6">
        <v>2616</v>
      </c>
      <c r="E8" s="6">
        <v>2893</v>
      </c>
      <c r="F8" s="6">
        <v>3195</v>
      </c>
      <c r="G8" s="6">
        <v>3366</v>
      </c>
      <c r="H8" s="6">
        <v>3584</v>
      </c>
      <c r="I8" s="6">
        <v>3778</v>
      </c>
      <c r="J8" s="6">
        <v>3982</v>
      </c>
      <c r="K8" s="6">
        <v>4291</v>
      </c>
      <c r="L8" s="6">
        <v>4501</v>
      </c>
      <c r="M8" s="6">
        <v>4657</v>
      </c>
      <c r="N8" s="6">
        <v>4847</v>
      </c>
      <c r="O8" s="6">
        <v>5090</v>
      </c>
      <c r="P8" s="6">
        <v>5327</v>
      </c>
      <c r="Q8" s="6">
        <v>5520</v>
      </c>
      <c r="R8" s="6">
        <v>5803</v>
      </c>
      <c r="S8" s="6">
        <v>6174</v>
      </c>
      <c r="T8" s="6">
        <v>6430</v>
      </c>
      <c r="U8" s="6">
        <v>6647</v>
      </c>
      <c r="V8" s="6">
        <v>7007</v>
      </c>
      <c r="W8" s="6">
        <v>7276</v>
      </c>
      <c r="X8" s="6">
        <v>7443</v>
      </c>
      <c r="Y8" s="6">
        <v>7735</v>
      </c>
      <c r="Z8" s="6">
        <v>8020</v>
      </c>
      <c r="AA8" s="6">
        <v>8325</v>
      </c>
      <c r="AB8" s="6">
        <v>8658</v>
      </c>
      <c r="AC8" s="6">
        <v>8615</v>
      </c>
      <c r="AD8" s="6">
        <v>8922.3143279775868</v>
      </c>
      <c r="AE8" s="6">
        <v>9036.8389506579915</v>
      </c>
      <c r="AF8" s="6">
        <v>9149.5173115975886</v>
      </c>
      <c r="AG8" s="6">
        <v>9266.4119843613844</v>
      </c>
      <c r="AH8" s="6">
        <v>9366.8393313801607</v>
      </c>
      <c r="AI8" s="6">
        <v>9478.2903548065678</v>
      </c>
      <c r="AJ8" s="6">
        <v>9565.1387002913107</v>
      </c>
      <c r="AK8" s="6">
        <v>9674.6403032732342</v>
      </c>
      <c r="AL8" s="6">
        <v>9766.9210191154489</v>
      </c>
      <c r="AM8" s="6">
        <v>9849.8170006687105</v>
      </c>
      <c r="AN8" s="6">
        <v>9933.7018783663916</v>
      </c>
      <c r="AO8" s="6">
        <v>10025.456416720095</v>
      </c>
      <c r="AP8" s="6">
        <v>10107.945529730827</v>
      </c>
      <c r="AQ8" s="6">
        <v>10197.839949770207</v>
      </c>
      <c r="AR8" s="6">
        <v>10283.193866563133</v>
      </c>
      <c r="AS8" s="6">
        <v>10355.895122728793</v>
      </c>
      <c r="AT8" s="6">
        <v>10413.470962916916</v>
      </c>
      <c r="AU8" s="6">
        <v>10475.782655987459</v>
      </c>
      <c r="AV8" s="6">
        <v>10520.802995037855</v>
      </c>
      <c r="AW8" s="6">
        <v>10565.071708349977</v>
      </c>
      <c r="AX8" s="6">
        <v>10608.798022480049</v>
      </c>
      <c r="AY8" s="6">
        <v>10626.839155777194</v>
      </c>
      <c r="AZ8" s="6">
        <v>10651.259815862257</v>
      </c>
      <c r="BA8" s="6">
        <v>10671.590713717444</v>
      </c>
      <c r="BB8" s="6">
        <v>10683.382805248411</v>
      </c>
      <c r="BC8" s="6">
        <v>10705.567867654339</v>
      </c>
      <c r="BD8" s="6">
        <v>10761.638269756262</v>
      </c>
      <c r="BE8" s="6">
        <v>10813.722871643817</v>
      </c>
      <c r="BF8" s="6">
        <v>10875.01343529141</v>
      </c>
      <c r="BG8" s="6">
        <v>10948.197665365436</v>
      </c>
      <c r="BH8" s="6">
        <v>11021.969529937964</v>
      </c>
      <c r="BI8" s="6">
        <v>11107.777983020229</v>
      </c>
      <c r="BJ8" s="6">
        <v>11197.860878528747</v>
      </c>
      <c r="BK8" s="6">
        <v>11291.88733785717</v>
      </c>
      <c r="BL8" s="6">
        <v>11387.490679454186</v>
      </c>
      <c r="BM8" s="6">
        <v>11486.44867417579</v>
      </c>
      <c r="BN8" s="6">
        <v>11579.260692599797</v>
      </c>
      <c r="BO8" s="6">
        <v>11680.800906138546</v>
      </c>
      <c r="BP8" s="6">
        <v>11772.425932934846</v>
      </c>
      <c r="BQ8" s="6">
        <v>11856.004874836564</v>
      </c>
      <c r="BR8" s="6">
        <v>11934.2453878009</v>
      </c>
      <c r="BS8" s="6">
        <v>12006.987695942855</v>
      </c>
      <c r="BT8" s="6">
        <v>12069.866395428056</v>
      </c>
      <c r="BU8" s="6">
        <v>12130.035938132427</v>
      </c>
      <c r="BV8" s="6">
        <v>12184.998337897689</v>
      </c>
      <c r="BW8" s="6">
        <v>12235.153427717141</v>
      </c>
      <c r="BX8" s="6">
        <v>12279.577326616856</v>
      </c>
      <c r="BY8" s="6">
        <v>12321.840525287436</v>
      </c>
      <c r="BZ8" s="6">
        <v>12358.259800558346</v>
      </c>
      <c r="CA8" s="6">
        <v>12395.926838266732</v>
      </c>
      <c r="CB8" s="6">
        <v>12430.046282832745</v>
      </c>
      <c r="CC8" s="6">
        <v>12456.029317540248</v>
      </c>
      <c r="CD8" s="6">
        <v>12488.520030769138</v>
      </c>
    </row>
    <row r="9" spans="1:83" x14ac:dyDescent="0.25">
      <c r="A9" s="2" t="str">
        <f>"Cohabitants non mariés avec enfant(s)"</f>
        <v>Cohabitants non mariés avec enfant(s)</v>
      </c>
      <c r="B9" s="6">
        <v>2330</v>
      </c>
      <c r="C9" s="6">
        <v>2512</v>
      </c>
      <c r="D9" s="6">
        <v>2689</v>
      </c>
      <c r="E9" s="6">
        <v>2877</v>
      </c>
      <c r="F9" s="6">
        <v>3039</v>
      </c>
      <c r="G9" s="6">
        <v>3229</v>
      </c>
      <c r="H9" s="6">
        <v>3344</v>
      </c>
      <c r="I9" s="6">
        <v>3503</v>
      </c>
      <c r="J9" s="6">
        <v>3781</v>
      </c>
      <c r="K9" s="6">
        <v>4107</v>
      </c>
      <c r="L9" s="6">
        <v>4402</v>
      </c>
      <c r="M9" s="6">
        <v>4711</v>
      </c>
      <c r="N9" s="6">
        <v>5076</v>
      </c>
      <c r="O9" s="6">
        <v>5472</v>
      </c>
      <c r="P9" s="6">
        <v>5925</v>
      </c>
      <c r="Q9" s="6">
        <v>6376</v>
      </c>
      <c r="R9" s="6">
        <v>6909</v>
      </c>
      <c r="S9" s="6">
        <v>7478</v>
      </c>
      <c r="T9" s="6">
        <v>8042</v>
      </c>
      <c r="U9" s="6">
        <v>8675</v>
      </c>
      <c r="V9" s="6">
        <v>9356</v>
      </c>
      <c r="W9" s="6">
        <v>9932</v>
      </c>
      <c r="X9" s="6">
        <v>10443</v>
      </c>
      <c r="Y9" s="6">
        <v>10984</v>
      </c>
      <c r="Z9" s="6">
        <v>11583</v>
      </c>
      <c r="AA9" s="6">
        <v>12047</v>
      </c>
      <c r="AB9" s="6">
        <v>12460</v>
      </c>
      <c r="AC9" s="6">
        <v>12354</v>
      </c>
      <c r="AD9" s="6">
        <v>12890.133168488332</v>
      </c>
      <c r="AE9" s="6">
        <v>13115.60375511229</v>
      </c>
      <c r="AF9" s="6">
        <v>13316.194858164064</v>
      </c>
      <c r="AG9" s="6">
        <v>13515.989385490575</v>
      </c>
      <c r="AH9" s="6">
        <v>13711.351550277312</v>
      </c>
      <c r="AI9" s="6">
        <v>13905.719490066733</v>
      </c>
      <c r="AJ9" s="6">
        <v>14073.646051158463</v>
      </c>
      <c r="AK9" s="6">
        <v>14236.195808426653</v>
      </c>
      <c r="AL9" s="6">
        <v>14404.44888823267</v>
      </c>
      <c r="AM9" s="6">
        <v>14558.405900849466</v>
      </c>
      <c r="AN9" s="6">
        <v>14698.318934986662</v>
      </c>
      <c r="AO9" s="6">
        <v>14847.78946860721</v>
      </c>
      <c r="AP9" s="6">
        <v>14997.333511267068</v>
      </c>
      <c r="AQ9" s="6">
        <v>15130.070328471553</v>
      </c>
      <c r="AR9" s="6">
        <v>15254.840328253587</v>
      </c>
      <c r="AS9" s="6">
        <v>15387.102346651325</v>
      </c>
      <c r="AT9" s="6">
        <v>15530.436330329332</v>
      </c>
      <c r="AU9" s="6">
        <v>15668.358380077796</v>
      </c>
      <c r="AV9" s="6">
        <v>15809.338028048107</v>
      </c>
      <c r="AW9" s="6">
        <v>15941.234120611531</v>
      </c>
      <c r="AX9" s="6">
        <v>16063.861838286179</v>
      </c>
      <c r="AY9" s="6">
        <v>16187.123609086857</v>
      </c>
      <c r="AZ9" s="6">
        <v>16298.053063514049</v>
      </c>
      <c r="BA9" s="6">
        <v>16422.798784610055</v>
      </c>
      <c r="BB9" s="6">
        <v>16521.219966697478</v>
      </c>
      <c r="BC9" s="6">
        <v>16608.483961157384</v>
      </c>
      <c r="BD9" s="6">
        <v>16694.36724530498</v>
      </c>
      <c r="BE9" s="6">
        <v>16778.101322845134</v>
      </c>
      <c r="BF9" s="6">
        <v>16863.175897757414</v>
      </c>
      <c r="BG9" s="6">
        <v>16923.314097309027</v>
      </c>
      <c r="BH9" s="6">
        <v>16992.8416612164</v>
      </c>
      <c r="BI9" s="6">
        <v>17049.567285617188</v>
      </c>
      <c r="BJ9" s="6">
        <v>17122.377297149294</v>
      </c>
      <c r="BK9" s="6">
        <v>17198.476520150041</v>
      </c>
      <c r="BL9" s="6">
        <v>17289.499673896258</v>
      </c>
      <c r="BM9" s="6">
        <v>17392.775755343951</v>
      </c>
      <c r="BN9" s="6">
        <v>17481.482208710462</v>
      </c>
      <c r="BO9" s="6">
        <v>17594.382261162264</v>
      </c>
      <c r="BP9" s="6">
        <v>17706.170575113814</v>
      </c>
      <c r="BQ9" s="6">
        <v>17832.569733051481</v>
      </c>
      <c r="BR9" s="6">
        <v>17972.269327862999</v>
      </c>
      <c r="BS9" s="6">
        <v>18102.301722622826</v>
      </c>
      <c r="BT9" s="6">
        <v>18249.172876447003</v>
      </c>
      <c r="BU9" s="6">
        <v>18387.042217505656</v>
      </c>
      <c r="BV9" s="6">
        <v>18536.050763062973</v>
      </c>
      <c r="BW9" s="6">
        <v>18691.519602652355</v>
      </c>
      <c r="BX9" s="6">
        <v>18830.676909785529</v>
      </c>
      <c r="BY9" s="6">
        <v>18978.309520210049</v>
      </c>
      <c r="BZ9" s="6">
        <v>19115.634541309591</v>
      </c>
      <c r="CA9" s="6">
        <v>19263.543809428411</v>
      </c>
      <c r="CB9" s="6">
        <v>19409.050233155773</v>
      </c>
      <c r="CC9" s="6">
        <v>19539.244798398118</v>
      </c>
      <c r="CD9" s="6">
        <v>19666.906418978266</v>
      </c>
    </row>
    <row r="10" spans="1:83" x14ac:dyDescent="0.25">
      <c r="A10" s="2" t="str">
        <f>"Familles monoparentales"</f>
        <v>Familles monoparentales</v>
      </c>
      <c r="B10" s="6">
        <v>9737</v>
      </c>
      <c r="C10" s="6">
        <v>9906</v>
      </c>
      <c r="D10" s="6">
        <v>10036</v>
      </c>
      <c r="E10" s="6">
        <v>10182</v>
      </c>
      <c r="F10" s="6">
        <v>10420</v>
      </c>
      <c r="G10" s="6">
        <v>10730</v>
      </c>
      <c r="H10" s="6">
        <v>11056</v>
      </c>
      <c r="I10" s="6">
        <v>11446</v>
      </c>
      <c r="J10" s="6">
        <v>11794</v>
      </c>
      <c r="K10" s="6">
        <v>12061</v>
      </c>
      <c r="L10" s="6">
        <v>12407</v>
      </c>
      <c r="M10" s="6">
        <v>12760</v>
      </c>
      <c r="N10" s="6">
        <v>13183</v>
      </c>
      <c r="O10" s="6">
        <v>13679</v>
      </c>
      <c r="P10" s="6">
        <v>14089</v>
      </c>
      <c r="Q10" s="6">
        <v>14372</v>
      </c>
      <c r="R10" s="6">
        <v>14507</v>
      </c>
      <c r="S10" s="6">
        <v>14577</v>
      </c>
      <c r="T10" s="6">
        <v>14737</v>
      </c>
      <c r="U10" s="6">
        <v>14878</v>
      </c>
      <c r="V10" s="6">
        <v>14860</v>
      </c>
      <c r="W10" s="6">
        <v>15050</v>
      </c>
      <c r="X10" s="6">
        <v>15152</v>
      </c>
      <c r="Y10" s="6">
        <v>15362</v>
      </c>
      <c r="Z10" s="6">
        <v>15487</v>
      </c>
      <c r="AA10" s="6">
        <v>15686</v>
      </c>
      <c r="AB10" s="6">
        <v>15843</v>
      </c>
      <c r="AC10" s="6">
        <v>16558</v>
      </c>
      <c r="AD10" s="6">
        <v>16093.822283343829</v>
      </c>
      <c r="AE10" s="6">
        <v>16211.810964006923</v>
      </c>
      <c r="AF10" s="6">
        <v>16323.439957256467</v>
      </c>
      <c r="AG10" s="6">
        <v>16426.298389653479</v>
      </c>
      <c r="AH10" s="6">
        <v>16540.183486867056</v>
      </c>
      <c r="AI10" s="6">
        <v>16664.104777791665</v>
      </c>
      <c r="AJ10" s="6">
        <v>16776.413088432753</v>
      </c>
      <c r="AK10" s="6">
        <v>16895.8614232078</v>
      </c>
      <c r="AL10" s="6">
        <v>17010.373860527827</v>
      </c>
      <c r="AM10" s="6">
        <v>17133.199396788448</v>
      </c>
      <c r="AN10" s="6">
        <v>17275.403067152951</v>
      </c>
      <c r="AO10" s="6">
        <v>17403.202186267597</v>
      </c>
      <c r="AP10" s="6">
        <v>17524.032197516874</v>
      </c>
      <c r="AQ10" s="6">
        <v>17646.26735626092</v>
      </c>
      <c r="AR10" s="6">
        <v>17768.138244721726</v>
      </c>
      <c r="AS10" s="6">
        <v>17906.439252601482</v>
      </c>
      <c r="AT10" s="6">
        <v>18028.565310845981</v>
      </c>
      <c r="AU10" s="6">
        <v>18134.001362555784</v>
      </c>
      <c r="AV10" s="6">
        <v>18251.680224718199</v>
      </c>
      <c r="AW10" s="6">
        <v>18359.560780115997</v>
      </c>
      <c r="AX10" s="6">
        <v>18474.239099235019</v>
      </c>
      <c r="AY10" s="6">
        <v>18571.24244292243</v>
      </c>
      <c r="AZ10" s="6">
        <v>18662.257419546935</v>
      </c>
      <c r="BA10" s="6">
        <v>18766.538040138566</v>
      </c>
      <c r="BB10" s="6">
        <v>18855.684086456255</v>
      </c>
      <c r="BC10" s="6">
        <v>18953.849362441328</v>
      </c>
      <c r="BD10" s="6">
        <v>19031.209093379057</v>
      </c>
      <c r="BE10" s="6">
        <v>19110.935862701146</v>
      </c>
      <c r="BF10" s="6">
        <v>19197.897284867377</v>
      </c>
      <c r="BG10" s="6">
        <v>19274.626793527725</v>
      </c>
      <c r="BH10" s="6">
        <v>19348.507709180936</v>
      </c>
      <c r="BI10" s="6">
        <v>19407.998704504098</v>
      </c>
      <c r="BJ10" s="6">
        <v>19473.558345280959</v>
      </c>
      <c r="BK10" s="6">
        <v>19540.308179481282</v>
      </c>
      <c r="BL10" s="6">
        <v>19597.225494765458</v>
      </c>
      <c r="BM10" s="6">
        <v>19640.778281754934</v>
      </c>
      <c r="BN10" s="6">
        <v>19671.262182329352</v>
      </c>
      <c r="BO10" s="6">
        <v>19710.903336323867</v>
      </c>
      <c r="BP10" s="6">
        <v>19744.618965223781</v>
      </c>
      <c r="BQ10" s="6">
        <v>19772.871330987069</v>
      </c>
      <c r="BR10" s="6">
        <v>19798.527744028928</v>
      </c>
      <c r="BS10" s="6">
        <v>19836.498923050814</v>
      </c>
      <c r="BT10" s="6">
        <v>19891.052802781775</v>
      </c>
      <c r="BU10" s="6">
        <v>19943.547339354416</v>
      </c>
      <c r="BV10" s="6">
        <v>19998.971505983744</v>
      </c>
      <c r="BW10" s="6">
        <v>20055.862208105711</v>
      </c>
      <c r="BX10" s="6">
        <v>20148.715112493017</v>
      </c>
      <c r="BY10" s="6">
        <v>20239.73009627932</v>
      </c>
      <c r="BZ10" s="6">
        <v>20340.276179078959</v>
      </c>
      <c r="CA10" s="6">
        <v>20455.718351067251</v>
      </c>
      <c r="CB10" s="6">
        <v>20575.612703036335</v>
      </c>
      <c r="CC10" s="6">
        <v>20711.311474901464</v>
      </c>
      <c r="CD10" s="6">
        <v>20859.267155416739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1663</v>
      </c>
      <c r="C11" s="8">
        <v>1694</v>
      </c>
      <c r="D11" s="8">
        <v>1641</v>
      </c>
      <c r="E11" s="8">
        <v>1644</v>
      </c>
      <c r="F11" s="8">
        <v>1663</v>
      </c>
      <c r="G11" s="8">
        <v>1624</v>
      </c>
      <c r="H11" s="8">
        <v>1645</v>
      </c>
      <c r="I11" s="8">
        <v>1597</v>
      </c>
      <c r="J11" s="8">
        <v>1659</v>
      </c>
      <c r="K11" s="8">
        <v>1672</v>
      </c>
      <c r="L11" s="8">
        <v>1722</v>
      </c>
      <c r="M11" s="8">
        <v>1750</v>
      </c>
      <c r="N11" s="8">
        <v>1823</v>
      </c>
      <c r="O11" s="8">
        <v>1889</v>
      </c>
      <c r="P11" s="8">
        <v>1984</v>
      </c>
      <c r="Q11" s="8">
        <v>1980</v>
      </c>
      <c r="R11" s="8">
        <v>1990</v>
      </c>
      <c r="S11" s="8">
        <v>2004</v>
      </c>
      <c r="T11" s="8">
        <v>1981</v>
      </c>
      <c r="U11" s="8">
        <v>2002</v>
      </c>
      <c r="V11" s="8">
        <v>2040</v>
      </c>
      <c r="W11" s="8">
        <v>2105</v>
      </c>
      <c r="X11" s="8">
        <v>2164</v>
      </c>
      <c r="Y11" s="8">
        <v>2243</v>
      </c>
      <c r="Z11" s="8">
        <v>2229</v>
      </c>
      <c r="AA11" s="8">
        <v>2289</v>
      </c>
      <c r="AB11" s="8">
        <v>2321</v>
      </c>
      <c r="AC11" s="8">
        <v>2349</v>
      </c>
      <c r="AD11" s="8">
        <v>2450.5373033592332</v>
      </c>
      <c r="AE11" s="8">
        <v>2475.3890848015003</v>
      </c>
      <c r="AF11" s="8">
        <v>2498.5739761349864</v>
      </c>
      <c r="AG11" s="8">
        <v>2521.7902989560816</v>
      </c>
      <c r="AH11" s="8">
        <v>2542.8144820947236</v>
      </c>
      <c r="AI11" s="8">
        <v>2563.4995463514001</v>
      </c>
      <c r="AJ11" s="8">
        <v>2584.1166925334301</v>
      </c>
      <c r="AK11" s="8">
        <v>2605.2733659074534</v>
      </c>
      <c r="AL11" s="8">
        <v>2626.0475076571011</v>
      </c>
      <c r="AM11" s="8">
        <v>2645.1793705578762</v>
      </c>
      <c r="AN11" s="8">
        <v>2665.5189587844598</v>
      </c>
      <c r="AO11" s="8">
        <v>2684.4284266919499</v>
      </c>
      <c r="AP11" s="8">
        <v>2701.404834698636</v>
      </c>
      <c r="AQ11" s="8">
        <v>2717.6949915851078</v>
      </c>
      <c r="AR11" s="8">
        <v>2732.7833689827744</v>
      </c>
      <c r="AS11" s="8">
        <v>2746.4120751907285</v>
      </c>
      <c r="AT11" s="8">
        <v>2758.7617557129329</v>
      </c>
      <c r="AU11" s="8">
        <v>2771.9239926812984</v>
      </c>
      <c r="AV11" s="8">
        <v>2786.5038201986472</v>
      </c>
      <c r="AW11" s="8">
        <v>2798.6700527380353</v>
      </c>
      <c r="AX11" s="8">
        <v>2809.5582822608253</v>
      </c>
      <c r="AY11" s="8">
        <v>2819.2614343412297</v>
      </c>
      <c r="AZ11" s="8">
        <v>2828.3038697381012</v>
      </c>
      <c r="BA11" s="8">
        <v>2836.4296871632896</v>
      </c>
      <c r="BB11" s="8">
        <v>2844.9805680001132</v>
      </c>
      <c r="BC11" s="8">
        <v>2855.2653944706385</v>
      </c>
      <c r="BD11" s="8">
        <v>2866.1253904221762</v>
      </c>
      <c r="BE11" s="8">
        <v>2879.0974646377631</v>
      </c>
      <c r="BF11" s="8">
        <v>2891.0978165856759</v>
      </c>
      <c r="BG11" s="8">
        <v>2904.3662397486059</v>
      </c>
      <c r="BH11" s="8">
        <v>2918.909089792382</v>
      </c>
      <c r="BI11" s="8">
        <v>2933.6482536382355</v>
      </c>
      <c r="BJ11" s="8">
        <v>2948.2851957461071</v>
      </c>
      <c r="BK11" s="8">
        <v>2965.4270328303978</v>
      </c>
      <c r="BL11" s="8">
        <v>2983.2304937332419</v>
      </c>
      <c r="BM11" s="8">
        <v>3000.21319911405</v>
      </c>
      <c r="BN11" s="8">
        <v>3016.5891491804159</v>
      </c>
      <c r="BO11" s="8">
        <v>3032.8390986634968</v>
      </c>
      <c r="BP11" s="8">
        <v>3047.1118284525974</v>
      </c>
      <c r="BQ11" s="8">
        <v>3060.8825784315554</v>
      </c>
      <c r="BR11" s="8">
        <v>3073.1191905568462</v>
      </c>
      <c r="BS11" s="8">
        <v>3085.3997802219669</v>
      </c>
      <c r="BT11" s="8">
        <v>3098.1309922601276</v>
      </c>
      <c r="BU11" s="8">
        <v>3110.9096592632382</v>
      </c>
      <c r="BV11" s="8">
        <v>3122.2737023496438</v>
      </c>
      <c r="BW11" s="8">
        <v>3134.0456744067496</v>
      </c>
      <c r="BX11" s="8">
        <v>3144.2327025327418</v>
      </c>
      <c r="BY11" s="8">
        <v>3154.0480606225142</v>
      </c>
      <c r="BZ11" s="8">
        <v>3163.9483342563567</v>
      </c>
      <c r="CA11" s="8">
        <v>3175.1571953825182</v>
      </c>
      <c r="CB11" s="8">
        <v>3186.0385485559691</v>
      </c>
      <c r="CC11" s="8">
        <v>3196.8251396255682</v>
      </c>
      <c r="CD11" s="8">
        <v>3208.3216935921787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53B3-5FA4-4E07-A7C2-7771AF653CDF}">
  <dimension ref="A1:CE12"/>
  <sheetViews>
    <sheetView workbookViewId="0"/>
  </sheetViews>
  <sheetFormatPr defaultRowHeight="15" x14ac:dyDescent="0.25"/>
  <cols>
    <col min="1" max="1" width="50.7109375" customWidth="1"/>
    <col min="2" max="27" width="5" bestFit="1" customWidth="1"/>
    <col min="28" max="82" width="6" bestFit="1" customWidth="1"/>
  </cols>
  <sheetData>
    <row r="1" spans="1:83" x14ac:dyDescent="0.25">
      <c r="A1" s="1" t="s">
        <v>46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5918</v>
      </c>
      <c r="C5" s="6">
        <v>6137</v>
      </c>
      <c r="D5" s="6">
        <v>6260</v>
      </c>
      <c r="E5" s="6">
        <v>6154</v>
      </c>
      <c r="F5" s="6">
        <v>6276</v>
      </c>
      <c r="G5" s="6">
        <v>6391</v>
      </c>
      <c r="H5" s="6">
        <v>6594</v>
      </c>
      <c r="I5" s="6">
        <v>6726</v>
      </c>
      <c r="J5" s="6">
        <v>6977</v>
      </c>
      <c r="K5" s="6">
        <v>7117</v>
      </c>
      <c r="L5" s="6">
        <v>7388</v>
      </c>
      <c r="M5" s="6">
        <v>7573</v>
      </c>
      <c r="N5" s="6">
        <v>7836</v>
      </c>
      <c r="O5" s="6">
        <v>8051</v>
      </c>
      <c r="P5" s="6">
        <v>8249</v>
      </c>
      <c r="Q5" s="6">
        <v>8445</v>
      </c>
      <c r="R5" s="6">
        <v>8622</v>
      </c>
      <c r="S5" s="6">
        <v>8786</v>
      </c>
      <c r="T5" s="6">
        <v>8882</v>
      </c>
      <c r="U5" s="6">
        <v>9101</v>
      </c>
      <c r="V5" s="6">
        <v>9206</v>
      </c>
      <c r="W5" s="6">
        <v>9328</v>
      </c>
      <c r="X5" s="6">
        <v>9359</v>
      </c>
      <c r="Y5" s="6">
        <v>9541</v>
      </c>
      <c r="Z5" s="6">
        <v>9755</v>
      </c>
      <c r="AA5" s="6">
        <v>9937</v>
      </c>
      <c r="AB5" s="6">
        <v>10037</v>
      </c>
      <c r="AC5" s="6">
        <v>10399</v>
      </c>
      <c r="AD5" s="6">
        <v>10463.942525384016</v>
      </c>
      <c r="AE5" s="6">
        <v>10650.5521522987</v>
      </c>
      <c r="AF5" s="6">
        <v>10841.192651140118</v>
      </c>
      <c r="AG5" s="6">
        <v>11033.964998640633</v>
      </c>
      <c r="AH5" s="6">
        <v>11227.259885233816</v>
      </c>
      <c r="AI5" s="6">
        <v>11400.768752625248</v>
      </c>
      <c r="AJ5" s="6">
        <v>11576.024720508594</v>
      </c>
      <c r="AK5" s="6">
        <v>11762.029639611923</v>
      </c>
      <c r="AL5" s="6">
        <v>11946.747939147688</v>
      </c>
      <c r="AM5" s="6">
        <v>12137.396468070703</v>
      </c>
      <c r="AN5" s="6">
        <v>12335.853226028561</v>
      </c>
      <c r="AO5" s="6">
        <v>12523.448436044786</v>
      </c>
      <c r="AP5" s="6">
        <v>12702.094390794968</v>
      </c>
      <c r="AQ5" s="6">
        <v>12917.474031358975</v>
      </c>
      <c r="AR5" s="6">
        <v>13103.478101833907</v>
      </c>
      <c r="AS5" s="6">
        <v>13283.262753990792</v>
      </c>
      <c r="AT5" s="6">
        <v>13455.607624607004</v>
      </c>
      <c r="AU5" s="6">
        <v>13598.971084480461</v>
      </c>
      <c r="AV5" s="6">
        <v>13770.224084182222</v>
      </c>
      <c r="AW5" s="6">
        <v>13902.951528195063</v>
      </c>
      <c r="AX5" s="6">
        <v>14035.696839691444</v>
      </c>
      <c r="AY5" s="6">
        <v>14165.073829144192</v>
      </c>
      <c r="AZ5" s="6">
        <v>14271.293168073797</v>
      </c>
      <c r="BA5" s="6">
        <v>14390.70796289833</v>
      </c>
      <c r="BB5" s="6">
        <v>14490.305460316582</v>
      </c>
      <c r="BC5" s="6">
        <v>14589.994514244772</v>
      </c>
      <c r="BD5" s="6">
        <v>14681.271879481501</v>
      </c>
      <c r="BE5" s="6">
        <v>14769.70025272664</v>
      </c>
      <c r="BF5" s="6">
        <v>14847.588622584841</v>
      </c>
      <c r="BG5" s="6">
        <v>14935.31246436678</v>
      </c>
      <c r="BH5" s="6">
        <v>15003.107001756052</v>
      </c>
      <c r="BI5" s="6">
        <v>15060.192784663413</v>
      </c>
      <c r="BJ5" s="6">
        <v>15122.796970925026</v>
      </c>
      <c r="BK5" s="6">
        <v>15178.166550030635</v>
      </c>
      <c r="BL5" s="6">
        <v>15231.859982963426</v>
      </c>
      <c r="BM5" s="6">
        <v>15273.671553744332</v>
      </c>
      <c r="BN5" s="6">
        <v>15290.647467123141</v>
      </c>
      <c r="BO5" s="6">
        <v>15333.924930770851</v>
      </c>
      <c r="BP5" s="6">
        <v>15355.797404324909</v>
      </c>
      <c r="BQ5" s="6">
        <v>15376.458873531003</v>
      </c>
      <c r="BR5" s="6">
        <v>15372.166289542749</v>
      </c>
      <c r="BS5" s="6">
        <v>15368.632354417761</v>
      </c>
      <c r="BT5" s="6">
        <v>15389.027367765619</v>
      </c>
      <c r="BU5" s="6">
        <v>15400.311490118271</v>
      </c>
      <c r="BV5" s="6">
        <v>15410.906845490987</v>
      </c>
      <c r="BW5" s="6">
        <v>15406.868972940971</v>
      </c>
      <c r="BX5" s="6">
        <v>15408.111810284812</v>
      </c>
      <c r="BY5" s="6">
        <v>15445.328389661354</v>
      </c>
      <c r="BZ5" s="6">
        <v>15470.271748708052</v>
      </c>
      <c r="CA5" s="6">
        <v>15500.72159432325</v>
      </c>
      <c r="CB5" s="6">
        <v>15514.708856594625</v>
      </c>
      <c r="CC5" s="6">
        <v>15533.422073245652</v>
      </c>
      <c r="CD5" s="6">
        <v>15572.925432156106</v>
      </c>
    </row>
    <row r="6" spans="1:83" x14ac:dyDescent="0.25">
      <c r="A6" s="2" t="str">
        <f>"Mariés sans enfant"</f>
        <v>Mariés sans enfant</v>
      </c>
      <c r="B6" s="6">
        <v>4970</v>
      </c>
      <c r="C6" s="6">
        <v>5026</v>
      </c>
      <c r="D6" s="6">
        <v>5035</v>
      </c>
      <c r="E6" s="6">
        <v>5020</v>
      </c>
      <c r="F6" s="6">
        <v>5097</v>
      </c>
      <c r="G6" s="6">
        <v>5140</v>
      </c>
      <c r="H6" s="6">
        <v>5146</v>
      </c>
      <c r="I6" s="6">
        <v>5181</v>
      </c>
      <c r="J6" s="6">
        <v>5246</v>
      </c>
      <c r="K6" s="6">
        <v>5210</v>
      </c>
      <c r="L6" s="6">
        <v>5268</v>
      </c>
      <c r="M6" s="6">
        <v>5341</v>
      </c>
      <c r="N6" s="6">
        <v>5306</v>
      </c>
      <c r="O6" s="6">
        <v>5364</v>
      </c>
      <c r="P6" s="6">
        <v>5383</v>
      </c>
      <c r="Q6" s="6">
        <v>5421</v>
      </c>
      <c r="R6" s="6">
        <v>5453</v>
      </c>
      <c r="S6" s="6">
        <v>5465</v>
      </c>
      <c r="T6" s="6">
        <v>5483</v>
      </c>
      <c r="U6" s="6">
        <v>5450</v>
      </c>
      <c r="V6" s="6">
        <v>5513</v>
      </c>
      <c r="W6" s="6">
        <v>5570</v>
      </c>
      <c r="X6" s="6">
        <v>5545</v>
      </c>
      <c r="Y6" s="6">
        <v>5528</v>
      </c>
      <c r="Z6" s="6">
        <v>5516</v>
      </c>
      <c r="AA6" s="6">
        <v>5497</v>
      </c>
      <c r="AB6" s="6">
        <v>5440</v>
      </c>
      <c r="AC6" s="6">
        <v>5393</v>
      </c>
      <c r="AD6" s="6">
        <v>5475.0517696634279</v>
      </c>
      <c r="AE6" s="6">
        <v>5492.5625378484056</v>
      </c>
      <c r="AF6" s="6">
        <v>5520.9757504451609</v>
      </c>
      <c r="AG6" s="6">
        <v>5537.5083094225083</v>
      </c>
      <c r="AH6" s="6">
        <v>5567.5130940875661</v>
      </c>
      <c r="AI6" s="6">
        <v>5590.8349419679134</v>
      </c>
      <c r="AJ6" s="6">
        <v>5594.6724987804864</v>
      </c>
      <c r="AK6" s="6">
        <v>5616.2187882600474</v>
      </c>
      <c r="AL6" s="6">
        <v>5624.2584555023204</v>
      </c>
      <c r="AM6" s="6">
        <v>5632.4794343943322</v>
      </c>
      <c r="AN6" s="6">
        <v>5627.8909352287264</v>
      </c>
      <c r="AO6" s="6">
        <v>5603.6644083395431</v>
      </c>
      <c r="AP6" s="6">
        <v>5597.8440075215167</v>
      </c>
      <c r="AQ6" s="6">
        <v>5580.8157325527054</v>
      </c>
      <c r="AR6" s="6">
        <v>5561.1639664753238</v>
      </c>
      <c r="AS6" s="6">
        <v>5527.9974596379834</v>
      </c>
      <c r="AT6" s="6">
        <v>5487.2657125813494</v>
      </c>
      <c r="AU6" s="6">
        <v>5462.1055402061047</v>
      </c>
      <c r="AV6" s="6">
        <v>5432.2852629768977</v>
      </c>
      <c r="AW6" s="6">
        <v>5401.1632525900804</v>
      </c>
      <c r="AX6" s="6">
        <v>5346.1239184633741</v>
      </c>
      <c r="AY6" s="6">
        <v>5300.4247018693222</v>
      </c>
      <c r="AZ6" s="6">
        <v>5265.9417846893139</v>
      </c>
      <c r="BA6" s="6">
        <v>5222.963284237173</v>
      </c>
      <c r="BB6" s="6">
        <v>5177.3965031082116</v>
      </c>
      <c r="BC6" s="6">
        <v>5126.9273469090895</v>
      </c>
      <c r="BD6" s="6">
        <v>5076.753437722673</v>
      </c>
      <c r="BE6" s="6">
        <v>5032.6965181095202</v>
      </c>
      <c r="BF6" s="6">
        <v>4990.0983569740065</v>
      </c>
      <c r="BG6" s="6">
        <v>4943.1197373747545</v>
      </c>
      <c r="BH6" s="6">
        <v>4894.9500266381601</v>
      </c>
      <c r="BI6" s="6">
        <v>4848.1358099300724</v>
      </c>
      <c r="BJ6" s="6">
        <v>4796.8405074961611</v>
      </c>
      <c r="BK6" s="6">
        <v>4758.8385718072386</v>
      </c>
      <c r="BL6" s="6">
        <v>4712.2278959882005</v>
      </c>
      <c r="BM6" s="6">
        <v>4669.2994177285163</v>
      </c>
      <c r="BN6" s="6">
        <v>4632.779394629847</v>
      </c>
      <c r="BO6" s="6">
        <v>4599.0166766297771</v>
      </c>
      <c r="BP6" s="6">
        <v>4571.76541264158</v>
      </c>
      <c r="BQ6" s="6">
        <v>4535.4116006862077</v>
      </c>
      <c r="BR6" s="6">
        <v>4507.8596933644894</v>
      </c>
      <c r="BS6" s="6">
        <v>4479.7005936286678</v>
      </c>
      <c r="BT6" s="6">
        <v>4458.2295230505042</v>
      </c>
      <c r="BU6" s="6">
        <v>4431.0853603930909</v>
      </c>
      <c r="BV6" s="6">
        <v>4400.0088296497161</v>
      </c>
      <c r="BW6" s="6">
        <v>4380.1196300748106</v>
      </c>
      <c r="BX6" s="6">
        <v>4356.2272727443979</v>
      </c>
      <c r="BY6" s="6">
        <v>4334.795129132709</v>
      </c>
      <c r="BZ6" s="6">
        <v>4299.6143332647416</v>
      </c>
      <c r="CA6" s="6">
        <v>4268.5177640714346</v>
      </c>
      <c r="CB6" s="6">
        <v>4242.0325780761377</v>
      </c>
      <c r="CC6" s="6">
        <v>4213.0679967001161</v>
      </c>
      <c r="CD6" s="6">
        <v>4179.3007991264503</v>
      </c>
    </row>
    <row r="7" spans="1:83" x14ac:dyDescent="0.25">
      <c r="A7" s="2" t="str">
        <f>"Mariés avec enfant(s)"</f>
        <v>Mariés avec enfant(s)</v>
      </c>
      <c r="B7" s="6">
        <v>8492</v>
      </c>
      <c r="C7" s="6">
        <v>8390</v>
      </c>
      <c r="D7" s="6">
        <v>8360</v>
      </c>
      <c r="E7" s="6">
        <v>8293</v>
      </c>
      <c r="F7" s="6">
        <v>8183</v>
      </c>
      <c r="G7" s="6">
        <v>8070</v>
      </c>
      <c r="H7" s="6">
        <v>7957</v>
      </c>
      <c r="I7" s="6">
        <v>7815</v>
      </c>
      <c r="J7" s="6">
        <v>7695</v>
      </c>
      <c r="K7" s="6">
        <v>7591</v>
      </c>
      <c r="L7" s="6">
        <v>7416</v>
      </c>
      <c r="M7" s="6">
        <v>7227</v>
      </c>
      <c r="N7" s="6">
        <v>7071</v>
      </c>
      <c r="O7" s="6">
        <v>6858</v>
      </c>
      <c r="P7" s="6">
        <v>6696</v>
      </c>
      <c r="Q7" s="6">
        <v>6542</v>
      </c>
      <c r="R7" s="6">
        <v>6439</v>
      </c>
      <c r="S7" s="6">
        <v>6287</v>
      </c>
      <c r="T7" s="6">
        <v>6141</v>
      </c>
      <c r="U7" s="6">
        <v>6050</v>
      </c>
      <c r="V7" s="6">
        <v>5912</v>
      </c>
      <c r="W7" s="6">
        <v>5793</v>
      </c>
      <c r="X7" s="6">
        <v>5694</v>
      </c>
      <c r="Y7" s="6">
        <v>5561</v>
      </c>
      <c r="Z7" s="6">
        <v>5427</v>
      </c>
      <c r="AA7" s="6">
        <v>5290</v>
      </c>
      <c r="AB7" s="6">
        <v>5198</v>
      </c>
      <c r="AC7" s="6">
        <v>5074</v>
      </c>
      <c r="AD7" s="6">
        <v>5045.2636662987034</v>
      </c>
      <c r="AE7" s="6">
        <v>4965.1280758584689</v>
      </c>
      <c r="AF7" s="6">
        <v>4882.653311407199</v>
      </c>
      <c r="AG7" s="6">
        <v>4811.1605836300132</v>
      </c>
      <c r="AH7" s="6">
        <v>4727.3163796608824</v>
      </c>
      <c r="AI7" s="6">
        <v>4645.8540331986987</v>
      </c>
      <c r="AJ7" s="6">
        <v>4571.0687536248897</v>
      </c>
      <c r="AK7" s="6">
        <v>4485.9171773312828</v>
      </c>
      <c r="AL7" s="6">
        <v>4421.1519987851616</v>
      </c>
      <c r="AM7" s="6">
        <v>4338.0173714881157</v>
      </c>
      <c r="AN7" s="6">
        <v>4255.4997193265626</v>
      </c>
      <c r="AO7" s="6">
        <v>4189.225450776803</v>
      </c>
      <c r="AP7" s="6">
        <v>4126.6916437018581</v>
      </c>
      <c r="AQ7" s="6">
        <v>4060.1788704980172</v>
      </c>
      <c r="AR7" s="6">
        <v>3993.3447114574792</v>
      </c>
      <c r="AS7" s="6">
        <v>3937.8015842908476</v>
      </c>
      <c r="AT7" s="6">
        <v>3890.180665963238</v>
      </c>
      <c r="AU7" s="6">
        <v>3842.8332726920148</v>
      </c>
      <c r="AV7" s="6">
        <v>3792.7990972259531</v>
      </c>
      <c r="AW7" s="6">
        <v>3742.0658970401046</v>
      </c>
      <c r="AX7" s="6">
        <v>3698.1251908294198</v>
      </c>
      <c r="AY7" s="6">
        <v>3645.864336305297</v>
      </c>
      <c r="AZ7" s="6">
        <v>3588.8437176441275</v>
      </c>
      <c r="BA7" s="6">
        <v>3527.0585828445451</v>
      </c>
      <c r="BB7" s="6">
        <v>3472.732114252728</v>
      </c>
      <c r="BC7" s="6">
        <v>3416.1009056769594</v>
      </c>
      <c r="BD7" s="6">
        <v>3358.078485421659</v>
      </c>
      <c r="BE7" s="6">
        <v>3289.7048856873766</v>
      </c>
      <c r="BF7" s="6">
        <v>3218.3531875523336</v>
      </c>
      <c r="BG7" s="6">
        <v>3149.6595390791917</v>
      </c>
      <c r="BH7" s="6">
        <v>3087.7573157556158</v>
      </c>
      <c r="BI7" s="6">
        <v>3030.9820367550828</v>
      </c>
      <c r="BJ7" s="6">
        <v>2977.1892164868286</v>
      </c>
      <c r="BK7" s="6">
        <v>2911.4725376505421</v>
      </c>
      <c r="BL7" s="6">
        <v>2848.8454170816758</v>
      </c>
      <c r="BM7" s="6">
        <v>2791.5689283877391</v>
      </c>
      <c r="BN7" s="6">
        <v>2739.4753516705168</v>
      </c>
      <c r="BO7" s="6">
        <v>2689.0774653689296</v>
      </c>
      <c r="BP7" s="6">
        <v>2633.277388345603</v>
      </c>
      <c r="BQ7" s="6">
        <v>2594.2778296821207</v>
      </c>
      <c r="BR7" s="6">
        <v>2557.1873856257553</v>
      </c>
      <c r="BS7" s="6">
        <v>2519.1234940049135</v>
      </c>
      <c r="BT7" s="6">
        <v>2474.9793013580611</v>
      </c>
      <c r="BU7" s="6">
        <v>2425.813952728221</v>
      </c>
      <c r="BV7" s="6">
        <v>2387.316036446236</v>
      </c>
      <c r="BW7" s="6">
        <v>2347.4318878627923</v>
      </c>
      <c r="BX7" s="6">
        <v>2311.6714549103517</v>
      </c>
      <c r="BY7" s="6">
        <v>2262.1427520666061</v>
      </c>
      <c r="BZ7" s="6">
        <v>2222.206444743696</v>
      </c>
      <c r="CA7" s="6">
        <v>2176.9076351053791</v>
      </c>
      <c r="CB7" s="6">
        <v>2136.7231284980448</v>
      </c>
      <c r="CC7" s="6">
        <v>2099.7125228144687</v>
      </c>
      <c r="CD7" s="6">
        <v>2061.1326647893175</v>
      </c>
    </row>
    <row r="8" spans="1:83" x14ac:dyDescent="0.25">
      <c r="A8" s="2" t="str">
        <f>"Cohabitants non mariés sans enfant"</f>
        <v>Cohabitants non mariés sans enfant</v>
      </c>
      <c r="B8" s="6">
        <v>514</v>
      </c>
      <c r="C8" s="6">
        <v>555</v>
      </c>
      <c r="D8" s="6">
        <v>602</v>
      </c>
      <c r="E8" s="6">
        <v>694</v>
      </c>
      <c r="F8" s="6">
        <v>724</v>
      </c>
      <c r="G8" s="6">
        <v>751</v>
      </c>
      <c r="H8" s="6">
        <v>806</v>
      </c>
      <c r="I8" s="6">
        <v>820</v>
      </c>
      <c r="J8" s="6">
        <v>855</v>
      </c>
      <c r="K8" s="6">
        <v>964</v>
      </c>
      <c r="L8" s="6">
        <v>965</v>
      </c>
      <c r="M8" s="6">
        <v>1029</v>
      </c>
      <c r="N8" s="6">
        <v>1094</v>
      </c>
      <c r="O8" s="6">
        <v>1137</v>
      </c>
      <c r="P8" s="6">
        <v>1153</v>
      </c>
      <c r="Q8" s="6">
        <v>1195</v>
      </c>
      <c r="R8" s="6">
        <v>1268</v>
      </c>
      <c r="S8" s="6">
        <v>1307</v>
      </c>
      <c r="T8" s="6">
        <v>1409</v>
      </c>
      <c r="U8" s="6">
        <v>1437</v>
      </c>
      <c r="V8" s="6">
        <v>1522</v>
      </c>
      <c r="W8" s="6">
        <v>1582</v>
      </c>
      <c r="X8" s="6">
        <v>1630</v>
      </c>
      <c r="Y8" s="6">
        <v>1655</v>
      </c>
      <c r="Z8" s="6">
        <v>1705</v>
      </c>
      <c r="AA8" s="6">
        <v>1753</v>
      </c>
      <c r="AB8" s="6">
        <v>1774</v>
      </c>
      <c r="AC8" s="6">
        <v>1810</v>
      </c>
      <c r="AD8" s="6">
        <v>1802.153915856197</v>
      </c>
      <c r="AE8" s="6">
        <v>1813.885183639688</v>
      </c>
      <c r="AF8" s="6">
        <v>1828.1861866178879</v>
      </c>
      <c r="AG8" s="6">
        <v>1836.3799310457516</v>
      </c>
      <c r="AH8" s="6">
        <v>1841.1907751243186</v>
      </c>
      <c r="AI8" s="6">
        <v>1847.4460467122133</v>
      </c>
      <c r="AJ8" s="6">
        <v>1852.7214557998968</v>
      </c>
      <c r="AK8" s="6">
        <v>1863.3389442903467</v>
      </c>
      <c r="AL8" s="6">
        <v>1864.6993050484873</v>
      </c>
      <c r="AM8" s="6">
        <v>1869.0924059283464</v>
      </c>
      <c r="AN8" s="6">
        <v>1871.4529377089493</v>
      </c>
      <c r="AO8" s="6">
        <v>1872.3593460292677</v>
      </c>
      <c r="AP8" s="6">
        <v>1872.533636857991</v>
      </c>
      <c r="AQ8" s="6">
        <v>1864.8271128136707</v>
      </c>
      <c r="AR8" s="6">
        <v>1863.8335118838424</v>
      </c>
      <c r="AS8" s="6">
        <v>1861.7336938081321</v>
      </c>
      <c r="AT8" s="6">
        <v>1858.4554792583353</v>
      </c>
      <c r="AU8" s="6">
        <v>1850.2704328963325</v>
      </c>
      <c r="AV8" s="6">
        <v>1839.2383958637533</v>
      </c>
      <c r="AW8" s="6">
        <v>1830.1632694413265</v>
      </c>
      <c r="AX8" s="6">
        <v>1820.5091433891641</v>
      </c>
      <c r="AY8" s="6">
        <v>1811.3351560328783</v>
      </c>
      <c r="AZ8" s="6">
        <v>1799.1367904149679</v>
      </c>
      <c r="BA8" s="6">
        <v>1791.2478404915682</v>
      </c>
      <c r="BB8" s="6">
        <v>1778.9384300124639</v>
      </c>
      <c r="BC8" s="6">
        <v>1769.7510992735988</v>
      </c>
      <c r="BD8" s="6">
        <v>1761.4792641400359</v>
      </c>
      <c r="BE8" s="6">
        <v>1755.0374463120534</v>
      </c>
      <c r="BF8" s="6">
        <v>1752.7937913806259</v>
      </c>
      <c r="BG8" s="6">
        <v>1747.1001708203348</v>
      </c>
      <c r="BH8" s="6">
        <v>1740.7716709084102</v>
      </c>
      <c r="BI8" s="6">
        <v>1736.4171097463714</v>
      </c>
      <c r="BJ8" s="6">
        <v>1732.305478108389</v>
      </c>
      <c r="BK8" s="6">
        <v>1727.5570889608571</v>
      </c>
      <c r="BL8" s="6">
        <v>1722.9506148978039</v>
      </c>
      <c r="BM8" s="6">
        <v>1719.8381421640729</v>
      </c>
      <c r="BN8" s="6">
        <v>1718.4182243264352</v>
      </c>
      <c r="BO8" s="6">
        <v>1711.8894046005394</v>
      </c>
      <c r="BP8" s="6">
        <v>1704.2547396696973</v>
      </c>
      <c r="BQ8" s="6">
        <v>1695.7238979691315</v>
      </c>
      <c r="BR8" s="6">
        <v>1690.2365179043334</v>
      </c>
      <c r="BS8" s="6">
        <v>1683.0552524929722</v>
      </c>
      <c r="BT8" s="6">
        <v>1672.5080494265958</v>
      </c>
      <c r="BU8" s="6">
        <v>1661.4553260329856</v>
      </c>
      <c r="BV8" s="6">
        <v>1650.4732905955393</v>
      </c>
      <c r="BW8" s="6">
        <v>1639.7753069226881</v>
      </c>
      <c r="BX8" s="6">
        <v>1628.1934419571378</v>
      </c>
      <c r="BY8" s="6">
        <v>1613.6419065516177</v>
      </c>
      <c r="BZ8" s="6">
        <v>1598.9247799904736</v>
      </c>
      <c r="CA8" s="6">
        <v>1586.3338722655662</v>
      </c>
      <c r="CB8" s="6">
        <v>1573.5624564587929</v>
      </c>
      <c r="CC8" s="6">
        <v>1562.1765521810325</v>
      </c>
      <c r="CD8" s="6">
        <v>1549.4510956088325</v>
      </c>
    </row>
    <row r="9" spans="1:83" x14ac:dyDescent="0.25">
      <c r="A9" s="2" t="str">
        <f>"Cohabitants non mariés avec enfant(s)"</f>
        <v>Cohabitants non mariés avec enfant(s)</v>
      </c>
      <c r="B9" s="6">
        <v>471</v>
      </c>
      <c r="C9" s="6">
        <v>522</v>
      </c>
      <c r="D9" s="6">
        <v>572</v>
      </c>
      <c r="E9" s="6">
        <v>640</v>
      </c>
      <c r="F9" s="6">
        <v>690</v>
      </c>
      <c r="G9" s="6">
        <v>740</v>
      </c>
      <c r="H9" s="6">
        <v>780</v>
      </c>
      <c r="I9" s="6">
        <v>865</v>
      </c>
      <c r="J9" s="6">
        <v>915</v>
      </c>
      <c r="K9" s="6">
        <v>993</v>
      </c>
      <c r="L9" s="6">
        <v>1071</v>
      </c>
      <c r="M9" s="6">
        <v>1142</v>
      </c>
      <c r="N9" s="6">
        <v>1188</v>
      </c>
      <c r="O9" s="6">
        <v>1254</v>
      </c>
      <c r="P9" s="6">
        <v>1330</v>
      </c>
      <c r="Q9" s="6">
        <v>1442</v>
      </c>
      <c r="R9" s="6">
        <v>1528</v>
      </c>
      <c r="S9" s="6">
        <v>1659</v>
      </c>
      <c r="T9" s="6">
        <v>1798</v>
      </c>
      <c r="U9" s="6">
        <v>1919</v>
      </c>
      <c r="V9" s="6">
        <v>2130</v>
      </c>
      <c r="W9" s="6">
        <v>2289</v>
      </c>
      <c r="X9" s="6">
        <v>2426</v>
      </c>
      <c r="Y9" s="6">
        <v>2555</v>
      </c>
      <c r="Z9" s="6">
        <v>2666</v>
      </c>
      <c r="AA9" s="6">
        <v>2807</v>
      </c>
      <c r="AB9" s="6">
        <v>2906</v>
      </c>
      <c r="AC9" s="6">
        <v>2943</v>
      </c>
      <c r="AD9" s="6">
        <v>2967.6174821391337</v>
      </c>
      <c r="AE9" s="6">
        <v>2996.5784760921642</v>
      </c>
      <c r="AF9" s="6">
        <v>3015.3543279919422</v>
      </c>
      <c r="AG9" s="6">
        <v>3035.4448037942943</v>
      </c>
      <c r="AH9" s="6">
        <v>3044.7609173610444</v>
      </c>
      <c r="AI9" s="6">
        <v>3057.8562016837914</v>
      </c>
      <c r="AJ9" s="6">
        <v>3072.2192677337271</v>
      </c>
      <c r="AK9" s="6">
        <v>3084.8842833699082</v>
      </c>
      <c r="AL9" s="6">
        <v>3091.7583495116569</v>
      </c>
      <c r="AM9" s="6">
        <v>3095.5639975989757</v>
      </c>
      <c r="AN9" s="6">
        <v>3102.6971938913866</v>
      </c>
      <c r="AO9" s="6">
        <v>3112.72300880476</v>
      </c>
      <c r="AP9" s="6">
        <v>3124.0847527863143</v>
      </c>
      <c r="AQ9" s="6">
        <v>3119.57769509215</v>
      </c>
      <c r="AR9" s="6">
        <v>3121.5256626974224</v>
      </c>
      <c r="AS9" s="6">
        <v>3124.6287968832189</v>
      </c>
      <c r="AT9" s="6">
        <v>3127.4737939954521</v>
      </c>
      <c r="AU9" s="6">
        <v>3125.1174237297928</v>
      </c>
      <c r="AV9" s="6">
        <v>3107.2881678935555</v>
      </c>
      <c r="AW9" s="6">
        <v>3099.6062650677613</v>
      </c>
      <c r="AX9" s="6">
        <v>3097.7054373022875</v>
      </c>
      <c r="AY9" s="6">
        <v>3094.0522167382296</v>
      </c>
      <c r="AZ9" s="6">
        <v>3079.9088183426293</v>
      </c>
      <c r="BA9" s="6">
        <v>3056.6910298179932</v>
      </c>
      <c r="BB9" s="6">
        <v>3043.6209202433574</v>
      </c>
      <c r="BC9" s="6">
        <v>3029.3504414490753</v>
      </c>
      <c r="BD9" s="6">
        <v>3015.6862159902844</v>
      </c>
      <c r="BE9" s="6">
        <v>2996.9168028368772</v>
      </c>
      <c r="BF9" s="6">
        <v>2979.209168519717</v>
      </c>
      <c r="BG9" s="6">
        <v>2961.6787575696326</v>
      </c>
      <c r="BH9" s="6">
        <v>2947.2494364242657</v>
      </c>
      <c r="BI9" s="6">
        <v>2932.8477723056794</v>
      </c>
      <c r="BJ9" s="6">
        <v>2915.700571165341</v>
      </c>
      <c r="BK9" s="6">
        <v>2902.189308569632</v>
      </c>
      <c r="BL9" s="6">
        <v>2889.3704329282468</v>
      </c>
      <c r="BM9" s="6">
        <v>2875.8361791231832</v>
      </c>
      <c r="BN9" s="6">
        <v>2866.0369681591174</v>
      </c>
      <c r="BO9" s="6">
        <v>2850.0087997711935</v>
      </c>
      <c r="BP9" s="6">
        <v>2843.7264477810077</v>
      </c>
      <c r="BQ9" s="6">
        <v>2831.0352681369864</v>
      </c>
      <c r="BR9" s="6">
        <v>2819.8652540735939</v>
      </c>
      <c r="BS9" s="6">
        <v>2813.3601538251455</v>
      </c>
      <c r="BT9" s="6">
        <v>2804.7300606005133</v>
      </c>
      <c r="BU9" s="6">
        <v>2804.8667284988314</v>
      </c>
      <c r="BV9" s="6">
        <v>2797.707706924346</v>
      </c>
      <c r="BW9" s="6">
        <v>2790.7670541861776</v>
      </c>
      <c r="BX9" s="6">
        <v>2785.0018560256685</v>
      </c>
      <c r="BY9" s="6">
        <v>2777.2595043412025</v>
      </c>
      <c r="BZ9" s="6">
        <v>2775.5293552135454</v>
      </c>
      <c r="CA9" s="6">
        <v>2768.5612168277967</v>
      </c>
      <c r="CB9" s="6">
        <v>2761.3359229750113</v>
      </c>
      <c r="CC9" s="6">
        <v>2752.9730418504259</v>
      </c>
      <c r="CD9" s="6">
        <v>2740.2794696005276</v>
      </c>
    </row>
    <row r="10" spans="1:83" x14ac:dyDescent="0.25">
      <c r="A10" s="2" t="str">
        <f>"Familles monoparentales"</f>
        <v>Familles monoparentales</v>
      </c>
      <c r="B10" s="6">
        <v>2011</v>
      </c>
      <c r="C10" s="6">
        <v>2038</v>
      </c>
      <c r="D10" s="6">
        <v>2130</v>
      </c>
      <c r="E10" s="6">
        <v>2098</v>
      </c>
      <c r="F10" s="6">
        <v>2162</v>
      </c>
      <c r="G10" s="6">
        <v>2274</v>
      </c>
      <c r="H10" s="6">
        <v>2340</v>
      </c>
      <c r="I10" s="6">
        <v>2410</v>
      </c>
      <c r="J10" s="6">
        <v>2465</v>
      </c>
      <c r="K10" s="6">
        <v>2533</v>
      </c>
      <c r="L10" s="6">
        <v>2632</v>
      </c>
      <c r="M10" s="6">
        <v>2690</v>
      </c>
      <c r="N10" s="6">
        <v>2846</v>
      </c>
      <c r="O10" s="6">
        <v>3017</v>
      </c>
      <c r="P10" s="6">
        <v>3132</v>
      </c>
      <c r="Q10" s="6">
        <v>3209</v>
      </c>
      <c r="R10" s="6">
        <v>3284</v>
      </c>
      <c r="S10" s="6">
        <v>3388</v>
      </c>
      <c r="T10" s="6">
        <v>3404</v>
      </c>
      <c r="U10" s="6">
        <v>3459</v>
      </c>
      <c r="V10" s="6">
        <v>3386</v>
      </c>
      <c r="W10" s="6">
        <v>3328</v>
      </c>
      <c r="X10" s="6">
        <v>3338</v>
      </c>
      <c r="Y10" s="6">
        <v>3374</v>
      </c>
      <c r="Z10" s="6">
        <v>3411</v>
      </c>
      <c r="AA10" s="6">
        <v>3311</v>
      </c>
      <c r="AB10" s="6">
        <v>3320</v>
      </c>
      <c r="AC10" s="6">
        <v>3358</v>
      </c>
      <c r="AD10" s="6">
        <v>3359.3881643798586</v>
      </c>
      <c r="AE10" s="6">
        <v>3373.1445292282174</v>
      </c>
      <c r="AF10" s="6">
        <v>3380.7794870621829</v>
      </c>
      <c r="AG10" s="6">
        <v>3390.5494880642268</v>
      </c>
      <c r="AH10" s="6">
        <v>3392.3077634161232</v>
      </c>
      <c r="AI10" s="6">
        <v>3392.3676868524035</v>
      </c>
      <c r="AJ10" s="6">
        <v>3395.7867683122231</v>
      </c>
      <c r="AK10" s="6">
        <v>3398.8080281318908</v>
      </c>
      <c r="AL10" s="6">
        <v>3404.8755870149439</v>
      </c>
      <c r="AM10" s="6">
        <v>3410.1977657433495</v>
      </c>
      <c r="AN10" s="6">
        <v>3416.3087282299552</v>
      </c>
      <c r="AO10" s="6">
        <v>3427.2689297268134</v>
      </c>
      <c r="AP10" s="6">
        <v>3437.2394279702989</v>
      </c>
      <c r="AQ10" s="6">
        <v>3443.3941164666257</v>
      </c>
      <c r="AR10" s="6">
        <v>3449.8790785876649</v>
      </c>
      <c r="AS10" s="6">
        <v>3457.95263710887</v>
      </c>
      <c r="AT10" s="6">
        <v>3463.7705521946737</v>
      </c>
      <c r="AU10" s="6">
        <v>3467.5880585000582</v>
      </c>
      <c r="AV10" s="6">
        <v>3467.9175023851099</v>
      </c>
      <c r="AW10" s="6">
        <v>3464.2424112437893</v>
      </c>
      <c r="AX10" s="6">
        <v>3458.9659797333038</v>
      </c>
      <c r="AY10" s="6">
        <v>3453.6383250026224</v>
      </c>
      <c r="AZ10" s="6">
        <v>3449.7906950177553</v>
      </c>
      <c r="BA10" s="6">
        <v>3439.3990312246078</v>
      </c>
      <c r="BB10" s="6">
        <v>3429.8055446075418</v>
      </c>
      <c r="BC10" s="6">
        <v>3422.3598394155997</v>
      </c>
      <c r="BD10" s="6">
        <v>3415.1113639558052</v>
      </c>
      <c r="BE10" s="6">
        <v>3405.9236509093262</v>
      </c>
      <c r="BF10" s="6">
        <v>3389.1348700075505</v>
      </c>
      <c r="BG10" s="6">
        <v>3373.7330026711365</v>
      </c>
      <c r="BH10" s="6">
        <v>3360.5975189903143</v>
      </c>
      <c r="BI10" s="6">
        <v>3346.1080884954017</v>
      </c>
      <c r="BJ10" s="6">
        <v>3329.4029465453832</v>
      </c>
      <c r="BK10" s="6">
        <v>3303.1514634751065</v>
      </c>
      <c r="BL10" s="6">
        <v>3283.5837558389981</v>
      </c>
      <c r="BM10" s="6">
        <v>3265.573188214641</v>
      </c>
      <c r="BN10" s="6">
        <v>3246.3978845461693</v>
      </c>
      <c r="BO10" s="6">
        <v>3215.6220447071992</v>
      </c>
      <c r="BP10" s="6">
        <v>3186.8672037963051</v>
      </c>
      <c r="BQ10" s="6">
        <v>3159.4450125752505</v>
      </c>
      <c r="BR10" s="6">
        <v>3132.6944889506294</v>
      </c>
      <c r="BS10" s="6">
        <v>3108.6549236574347</v>
      </c>
      <c r="BT10" s="6">
        <v>3078.4342716104734</v>
      </c>
      <c r="BU10" s="6">
        <v>3052.5574437196633</v>
      </c>
      <c r="BV10" s="6">
        <v>3023.3970745507581</v>
      </c>
      <c r="BW10" s="6">
        <v>2994.8532969355274</v>
      </c>
      <c r="BX10" s="6">
        <v>2971.1234482690402</v>
      </c>
      <c r="BY10" s="6">
        <v>2947.0502534388775</v>
      </c>
      <c r="BZ10" s="6">
        <v>2931.7760979581049</v>
      </c>
      <c r="CA10" s="6">
        <v>2917.9096185380149</v>
      </c>
      <c r="CB10" s="6">
        <v>2907.4474915143237</v>
      </c>
      <c r="CC10" s="6">
        <v>2897.0390439183857</v>
      </c>
      <c r="CD10" s="6">
        <v>2888.1855468662452</v>
      </c>
    </row>
    <row r="11" spans="1:83" ht="15.75" thickBot="1" x14ac:dyDescent="0.3">
      <c r="A11" s="3" t="str">
        <f>"Autres types de ménages privés"</f>
        <v>Autres types de ménages privés</v>
      </c>
      <c r="B11" s="8">
        <v>312</v>
      </c>
      <c r="C11" s="8">
        <v>311</v>
      </c>
      <c r="D11" s="8">
        <v>317</v>
      </c>
      <c r="E11" s="8">
        <v>361</v>
      </c>
      <c r="F11" s="8">
        <v>360</v>
      </c>
      <c r="G11" s="8">
        <v>376</v>
      </c>
      <c r="H11" s="8">
        <v>367</v>
      </c>
      <c r="I11" s="8">
        <v>363</v>
      </c>
      <c r="J11" s="8">
        <v>373</v>
      </c>
      <c r="K11" s="8">
        <v>384</v>
      </c>
      <c r="L11" s="8">
        <v>381</v>
      </c>
      <c r="M11" s="8">
        <v>393</v>
      </c>
      <c r="N11" s="8">
        <v>403</v>
      </c>
      <c r="O11" s="8">
        <v>397</v>
      </c>
      <c r="P11" s="8">
        <v>415</v>
      </c>
      <c r="Q11" s="8">
        <v>432</v>
      </c>
      <c r="R11" s="8">
        <v>436</v>
      </c>
      <c r="S11" s="8">
        <v>458</v>
      </c>
      <c r="T11" s="8">
        <v>423</v>
      </c>
      <c r="U11" s="8">
        <v>426</v>
      </c>
      <c r="V11" s="8">
        <v>432</v>
      </c>
      <c r="W11" s="8">
        <v>444</v>
      </c>
      <c r="X11" s="8">
        <v>432</v>
      </c>
      <c r="Y11" s="8">
        <v>453</v>
      </c>
      <c r="Z11" s="8">
        <v>440</v>
      </c>
      <c r="AA11" s="8">
        <v>445</v>
      </c>
      <c r="AB11" s="8">
        <v>456</v>
      </c>
      <c r="AC11" s="8">
        <v>470</v>
      </c>
      <c r="AD11" s="8">
        <v>461.77304653880083</v>
      </c>
      <c r="AE11" s="8">
        <v>462.70955712824093</v>
      </c>
      <c r="AF11" s="8">
        <v>463.13632103622672</v>
      </c>
      <c r="AG11" s="8">
        <v>464.27833419261486</v>
      </c>
      <c r="AH11" s="8">
        <v>464.86676588646037</v>
      </c>
      <c r="AI11" s="8">
        <v>466.48403966320279</v>
      </c>
      <c r="AJ11" s="8">
        <v>467.52186115105741</v>
      </c>
      <c r="AK11" s="8">
        <v>468.27676577491468</v>
      </c>
      <c r="AL11" s="8">
        <v>469.15022352473295</v>
      </c>
      <c r="AM11" s="8">
        <v>469.58236444598322</v>
      </c>
      <c r="AN11" s="8">
        <v>470.26101426102645</v>
      </c>
      <c r="AO11" s="8">
        <v>470.81546774013361</v>
      </c>
      <c r="AP11" s="8">
        <v>471.41231998968163</v>
      </c>
      <c r="AQ11" s="8">
        <v>472.4338841948877</v>
      </c>
      <c r="AR11" s="8">
        <v>473.7781960309685</v>
      </c>
      <c r="AS11" s="8">
        <v>474.7680599804047</v>
      </c>
      <c r="AT11" s="8">
        <v>475.33677930843186</v>
      </c>
      <c r="AU11" s="8">
        <v>475.09798785865939</v>
      </c>
      <c r="AV11" s="8">
        <v>474.31971065969879</v>
      </c>
      <c r="AW11" s="8">
        <v>473.0160428897413</v>
      </c>
      <c r="AX11" s="8">
        <v>471.70925545474148</v>
      </c>
      <c r="AY11" s="8">
        <v>470.70522553707741</v>
      </c>
      <c r="AZ11" s="8">
        <v>469.54866366072912</v>
      </c>
      <c r="BA11" s="8">
        <v>467.81963993763668</v>
      </c>
      <c r="BB11" s="8">
        <v>466.58730008273216</v>
      </c>
      <c r="BC11" s="8">
        <v>464.52987502347474</v>
      </c>
      <c r="BD11" s="8">
        <v>462.36604228871334</v>
      </c>
      <c r="BE11" s="8">
        <v>462.68704577118962</v>
      </c>
      <c r="BF11" s="8">
        <v>462.47166569012722</v>
      </c>
      <c r="BG11" s="8">
        <v>462.38094721987727</v>
      </c>
      <c r="BH11" s="8">
        <v>462.23037361157583</v>
      </c>
      <c r="BI11" s="8">
        <v>461.58188151279637</v>
      </c>
      <c r="BJ11" s="8">
        <v>460.69017716474258</v>
      </c>
      <c r="BK11" s="8">
        <v>460.07495629081654</v>
      </c>
      <c r="BL11" s="8">
        <v>458.27664316621275</v>
      </c>
      <c r="BM11" s="8">
        <v>456.21098533137342</v>
      </c>
      <c r="BN11" s="8">
        <v>454.17501093924989</v>
      </c>
      <c r="BO11" s="8">
        <v>451.6957345339805</v>
      </c>
      <c r="BP11" s="8">
        <v>449.49363175401749</v>
      </c>
      <c r="BQ11" s="8">
        <v>446.51804171551123</v>
      </c>
      <c r="BR11" s="8">
        <v>444.24889644313663</v>
      </c>
      <c r="BS11" s="8">
        <v>441.95052093260796</v>
      </c>
      <c r="BT11" s="8">
        <v>438.44615928665212</v>
      </c>
      <c r="BU11" s="8">
        <v>435.68140736318122</v>
      </c>
      <c r="BV11" s="8">
        <v>432.72121953906145</v>
      </c>
      <c r="BW11" s="8">
        <v>430.47783526680337</v>
      </c>
      <c r="BX11" s="8">
        <v>428.46874186156299</v>
      </c>
      <c r="BY11" s="8">
        <v>427.13862660841295</v>
      </c>
      <c r="BZ11" s="8">
        <v>425.40442232545263</v>
      </c>
      <c r="CA11" s="8">
        <v>423.91218030208256</v>
      </c>
      <c r="CB11" s="8">
        <v>421.90291406073703</v>
      </c>
      <c r="CC11" s="8">
        <v>419.78046888140869</v>
      </c>
      <c r="CD11" s="8">
        <v>417.12824699043495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F367-84F1-48D7-BF16-AEB415D29B9C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7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24243</v>
      </c>
      <c r="C5" s="6">
        <v>25059</v>
      </c>
      <c r="D5" s="6">
        <v>26138</v>
      </c>
      <c r="E5" s="6">
        <v>27155</v>
      </c>
      <c r="F5" s="6">
        <v>28229</v>
      </c>
      <c r="G5" s="6">
        <v>29593</v>
      </c>
      <c r="H5" s="6">
        <v>30745</v>
      </c>
      <c r="I5" s="6">
        <v>32217</v>
      </c>
      <c r="J5" s="6">
        <v>33376</v>
      </c>
      <c r="K5" s="6">
        <v>34563</v>
      </c>
      <c r="L5" s="6">
        <v>35596</v>
      </c>
      <c r="M5" s="6">
        <v>36617</v>
      </c>
      <c r="N5" s="6">
        <v>37945</v>
      </c>
      <c r="O5" s="6">
        <v>39265</v>
      </c>
      <c r="P5" s="6">
        <v>40658</v>
      </c>
      <c r="Q5" s="6">
        <v>41653</v>
      </c>
      <c r="R5" s="6">
        <v>42755</v>
      </c>
      <c r="S5" s="6">
        <v>43918</v>
      </c>
      <c r="T5" s="6">
        <v>45192</v>
      </c>
      <c r="U5" s="6">
        <v>46378</v>
      </c>
      <c r="V5" s="6">
        <v>47226</v>
      </c>
      <c r="W5" s="6">
        <v>48057</v>
      </c>
      <c r="X5" s="6">
        <v>48949</v>
      </c>
      <c r="Y5" s="6">
        <v>49951</v>
      </c>
      <c r="Z5" s="6">
        <v>51471</v>
      </c>
      <c r="AA5" s="6">
        <v>52333</v>
      </c>
      <c r="AB5" s="6">
        <v>53381</v>
      </c>
      <c r="AC5" s="6">
        <v>55936</v>
      </c>
      <c r="AD5" s="6">
        <v>56382.212424668396</v>
      </c>
      <c r="AE5" s="6">
        <v>57536.914482050721</v>
      </c>
      <c r="AF5" s="6">
        <v>58621.557166338403</v>
      </c>
      <c r="AG5" s="6">
        <v>59620.254326996765</v>
      </c>
      <c r="AH5" s="6">
        <v>60578.133578979949</v>
      </c>
      <c r="AI5" s="6">
        <v>61678.824494361077</v>
      </c>
      <c r="AJ5" s="6">
        <v>62693.757915130853</v>
      </c>
      <c r="AK5" s="6">
        <v>63620.692187540422</v>
      </c>
      <c r="AL5" s="6">
        <v>64573.632719976769</v>
      </c>
      <c r="AM5" s="6">
        <v>65412.070822895221</v>
      </c>
      <c r="AN5" s="6">
        <v>66379.163339736129</v>
      </c>
      <c r="AO5" s="6">
        <v>67293.208112227716</v>
      </c>
      <c r="AP5" s="6">
        <v>68116.252555138315</v>
      </c>
      <c r="AQ5" s="6">
        <v>69018.26557789353</v>
      </c>
      <c r="AR5" s="6">
        <v>69816.816607025059</v>
      </c>
      <c r="AS5" s="6">
        <v>70729.645656310298</v>
      </c>
      <c r="AT5" s="6">
        <v>71624.822679873992</v>
      </c>
      <c r="AU5" s="6">
        <v>72469.466773226275</v>
      </c>
      <c r="AV5" s="6">
        <v>73385.837081157486</v>
      </c>
      <c r="AW5" s="6">
        <v>74147.424042523344</v>
      </c>
      <c r="AX5" s="6">
        <v>74921.411487703095</v>
      </c>
      <c r="AY5" s="6">
        <v>75916.945215374813</v>
      </c>
      <c r="AZ5" s="6">
        <v>76738.28317507793</v>
      </c>
      <c r="BA5" s="6">
        <v>77435.026813952936</v>
      </c>
      <c r="BB5" s="6">
        <v>78068.051098557087</v>
      </c>
      <c r="BC5" s="6">
        <v>78749.241339875909</v>
      </c>
      <c r="BD5" s="6">
        <v>79373.772248025663</v>
      </c>
      <c r="BE5" s="6">
        <v>79882.885333403276</v>
      </c>
      <c r="BF5" s="6">
        <v>80252.261419537535</v>
      </c>
      <c r="BG5" s="6">
        <v>80684.619761698879</v>
      </c>
      <c r="BH5" s="6">
        <v>81055.921421092193</v>
      </c>
      <c r="BI5" s="6">
        <v>81364.255672918982</v>
      </c>
      <c r="BJ5" s="6">
        <v>81693.623443983757</v>
      </c>
      <c r="BK5" s="6">
        <v>81872.131106387533</v>
      </c>
      <c r="BL5" s="6">
        <v>82094.261677798495</v>
      </c>
      <c r="BM5" s="6">
        <v>82177.309470080712</v>
      </c>
      <c r="BN5" s="6">
        <v>82186.368084194517</v>
      </c>
      <c r="BO5" s="6">
        <v>82188.809075269746</v>
      </c>
      <c r="BP5" s="6">
        <v>82081.936704596083</v>
      </c>
      <c r="BQ5" s="6">
        <v>82135.937759941793</v>
      </c>
      <c r="BR5" s="6">
        <v>82018.935883610771</v>
      </c>
      <c r="BS5" s="6">
        <v>82046.695463549753</v>
      </c>
      <c r="BT5" s="6">
        <v>82042.680433428206</v>
      </c>
      <c r="BU5" s="6">
        <v>82059.440092826728</v>
      </c>
      <c r="BV5" s="6">
        <v>82164.769864243368</v>
      </c>
      <c r="BW5" s="6">
        <v>82359.980657074004</v>
      </c>
      <c r="BX5" s="6">
        <v>82525.335949858447</v>
      </c>
      <c r="BY5" s="6">
        <v>82697.308776855134</v>
      </c>
      <c r="BZ5" s="6">
        <v>82995.016237479111</v>
      </c>
      <c r="CA5" s="6">
        <v>83297.467462235189</v>
      </c>
      <c r="CB5" s="6">
        <v>83625.397450525474</v>
      </c>
      <c r="CC5" s="6">
        <v>83967.327446406154</v>
      </c>
      <c r="CD5" s="6">
        <v>84364.498969894426</v>
      </c>
    </row>
    <row r="6" spans="1:83" x14ac:dyDescent="0.25">
      <c r="A6" s="2" t="str">
        <f>"Mariés sans enfant"</f>
        <v>Mariés sans enfant</v>
      </c>
      <c r="B6" s="6">
        <v>33492</v>
      </c>
      <c r="C6" s="6">
        <v>34335</v>
      </c>
      <c r="D6" s="6">
        <v>35088</v>
      </c>
      <c r="E6" s="6">
        <v>35907</v>
      </c>
      <c r="F6" s="6">
        <v>36650</v>
      </c>
      <c r="G6" s="6">
        <v>37296</v>
      </c>
      <c r="H6" s="6">
        <v>38085</v>
      </c>
      <c r="I6" s="6">
        <v>38883</v>
      </c>
      <c r="J6" s="6">
        <v>39449</v>
      </c>
      <c r="K6" s="6">
        <v>39848</v>
      </c>
      <c r="L6" s="6">
        <v>40152</v>
      </c>
      <c r="M6" s="6">
        <v>40586</v>
      </c>
      <c r="N6" s="6">
        <v>41051</v>
      </c>
      <c r="O6" s="6">
        <v>41424</v>
      </c>
      <c r="P6" s="6">
        <v>41853</v>
      </c>
      <c r="Q6" s="6">
        <v>42459</v>
      </c>
      <c r="R6" s="6">
        <v>43083</v>
      </c>
      <c r="S6" s="6">
        <v>43927</v>
      </c>
      <c r="T6" s="6">
        <v>44679</v>
      </c>
      <c r="U6" s="6">
        <v>45316</v>
      </c>
      <c r="V6" s="6">
        <v>45877</v>
      </c>
      <c r="W6" s="6">
        <v>46210</v>
      </c>
      <c r="X6" s="6">
        <v>46635</v>
      </c>
      <c r="Y6" s="6">
        <v>47060</v>
      </c>
      <c r="Z6" s="6">
        <v>47513</v>
      </c>
      <c r="AA6" s="6">
        <v>47822</v>
      </c>
      <c r="AB6" s="6">
        <v>48336</v>
      </c>
      <c r="AC6" s="6">
        <v>48737</v>
      </c>
      <c r="AD6" s="6">
        <v>49557.390035038865</v>
      </c>
      <c r="AE6" s="6">
        <v>50250.796722839004</v>
      </c>
      <c r="AF6" s="6">
        <v>50887.891487104454</v>
      </c>
      <c r="AG6" s="6">
        <v>51530.493580989481</v>
      </c>
      <c r="AH6" s="6">
        <v>52113.487137268283</v>
      </c>
      <c r="AI6" s="6">
        <v>52613.103300681265</v>
      </c>
      <c r="AJ6" s="6">
        <v>53142.715807753804</v>
      </c>
      <c r="AK6" s="6">
        <v>53628.785674031431</v>
      </c>
      <c r="AL6" s="6">
        <v>54072.431829851717</v>
      </c>
      <c r="AM6" s="6">
        <v>54455.965335416695</v>
      </c>
      <c r="AN6" s="6">
        <v>54729.732972054611</v>
      </c>
      <c r="AO6" s="6">
        <v>55007.446669093129</v>
      </c>
      <c r="AP6" s="6">
        <v>55245.422329078821</v>
      </c>
      <c r="AQ6" s="6">
        <v>55455.132295576375</v>
      </c>
      <c r="AR6" s="6">
        <v>55635.379174994319</v>
      </c>
      <c r="AS6" s="6">
        <v>55744.35726466374</v>
      </c>
      <c r="AT6" s="6">
        <v>55820.194873648856</v>
      </c>
      <c r="AU6" s="6">
        <v>55857.662469901035</v>
      </c>
      <c r="AV6" s="6">
        <v>55867.107543745376</v>
      </c>
      <c r="AW6" s="6">
        <v>55851.295117539099</v>
      </c>
      <c r="AX6" s="6">
        <v>55798.294868280282</v>
      </c>
      <c r="AY6" s="6">
        <v>55644.160142004555</v>
      </c>
      <c r="AZ6" s="6">
        <v>55490.772419952933</v>
      </c>
      <c r="BA6" s="6">
        <v>55356.355332998624</v>
      </c>
      <c r="BB6" s="6">
        <v>55170.671180973513</v>
      </c>
      <c r="BC6" s="6">
        <v>54934.829349580919</v>
      </c>
      <c r="BD6" s="6">
        <v>54630.893187133115</v>
      </c>
      <c r="BE6" s="6">
        <v>54385.980142086293</v>
      </c>
      <c r="BF6" s="6">
        <v>54157.216073482894</v>
      </c>
      <c r="BG6" s="6">
        <v>53906.372116345461</v>
      </c>
      <c r="BH6" s="6">
        <v>53641.601283839169</v>
      </c>
      <c r="BI6" s="6">
        <v>53315.379315639693</v>
      </c>
      <c r="BJ6" s="6">
        <v>53057.551364776533</v>
      </c>
      <c r="BK6" s="6">
        <v>52831.981587207702</v>
      </c>
      <c r="BL6" s="6">
        <v>52598.712172785497</v>
      </c>
      <c r="BM6" s="6">
        <v>52452.17369201174</v>
      </c>
      <c r="BN6" s="6">
        <v>52241.116380179978</v>
      </c>
      <c r="BO6" s="6">
        <v>52068.912977233391</v>
      </c>
      <c r="BP6" s="6">
        <v>51916.096028482381</v>
      </c>
      <c r="BQ6" s="6">
        <v>51691.195801674941</v>
      </c>
      <c r="BR6" s="6">
        <v>51555.061581232054</v>
      </c>
      <c r="BS6" s="6">
        <v>51385.576984202984</v>
      </c>
      <c r="BT6" s="6">
        <v>51274.905137116795</v>
      </c>
      <c r="BU6" s="6">
        <v>51168.262984119181</v>
      </c>
      <c r="BV6" s="6">
        <v>51014.418799709558</v>
      </c>
      <c r="BW6" s="6">
        <v>50892.413703737591</v>
      </c>
      <c r="BX6" s="6">
        <v>50786.159275609789</v>
      </c>
      <c r="BY6" s="6">
        <v>50761.546934124344</v>
      </c>
      <c r="BZ6" s="6">
        <v>50693.13781541217</v>
      </c>
      <c r="CA6" s="6">
        <v>50626.162989400349</v>
      </c>
      <c r="CB6" s="6">
        <v>50585.148311847835</v>
      </c>
      <c r="CC6" s="6">
        <v>50558.705197600328</v>
      </c>
      <c r="CD6" s="6">
        <v>50509.933398026449</v>
      </c>
    </row>
    <row r="7" spans="1:83" x14ac:dyDescent="0.25">
      <c r="A7" s="2" t="str">
        <f>"Mariés avec enfant(s)"</f>
        <v>Mariés avec enfant(s)</v>
      </c>
      <c r="B7" s="6">
        <v>64995</v>
      </c>
      <c r="C7" s="6">
        <v>64795</v>
      </c>
      <c r="D7" s="6">
        <v>64637</v>
      </c>
      <c r="E7" s="6">
        <v>64210</v>
      </c>
      <c r="F7" s="6">
        <v>63854</v>
      </c>
      <c r="G7" s="6">
        <v>63390</v>
      </c>
      <c r="H7" s="6">
        <v>62897</v>
      </c>
      <c r="I7" s="6">
        <v>62079</v>
      </c>
      <c r="J7" s="6">
        <v>61265</v>
      </c>
      <c r="K7" s="6">
        <v>60396</v>
      </c>
      <c r="L7" s="6">
        <v>59427</v>
      </c>
      <c r="M7" s="6">
        <v>58439</v>
      </c>
      <c r="N7" s="6">
        <v>57246</v>
      </c>
      <c r="O7" s="6">
        <v>56111</v>
      </c>
      <c r="P7" s="6">
        <v>55031</v>
      </c>
      <c r="Q7" s="6">
        <v>54011</v>
      </c>
      <c r="R7" s="6">
        <v>53079</v>
      </c>
      <c r="S7" s="6">
        <v>52069</v>
      </c>
      <c r="T7" s="6">
        <v>51131</v>
      </c>
      <c r="U7" s="6">
        <v>50197</v>
      </c>
      <c r="V7" s="6">
        <v>49384</v>
      </c>
      <c r="W7" s="6">
        <v>48618</v>
      </c>
      <c r="X7" s="6">
        <v>48050</v>
      </c>
      <c r="Y7" s="6">
        <v>47237</v>
      </c>
      <c r="Z7" s="6">
        <v>46386</v>
      </c>
      <c r="AA7" s="6">
        <v>45712</v>
      </c>
      <c r="AB7" s="6">
        <v>44987</v>
      </c>
      <c r="AC7" s="6">
        <v>44364</v>
      </c>
      <c r="AD7" s="6">
        <v>43836.299454306733</v>
      </c>
      <c r="AE7" s="6">
        <v>43262.268975533894</v>
      </c>
      <c r="AF7" s="6">
        <v>42739.939821413253</v>
      </c>
      <c r="AG7" s="6">
        <v>42200.28691858791</v>
      </c>
      <c r="AH7" s="6">
        <v>41665.62993317777</v>
      </c>
      <c r="AI7" s="6">
        <v>41106.222640930559</v>
      </c>
      <c r="AJ7" s="6">
        <v>40501.583416793583</v>
      </c>
      <c r="AK7" s="6">
        <v>39950.93416645439</v>
      </c>
      <c r="AL7" s="6">
        <v>39385.958743739393</v>
      </c>
      <c r="AM7" s="6">
        <v>38894.448434464895</v>
      </c>
      <c r="AN7" s="6">
        <v>38406.839689652952</v>
      </c>
      <c r="AO7" s="6">
        <v>37932.251161082473</v>
      </c>
      <c r="AP7" s="6">
        <v>37532.715336045658</v>
      </c>
      <c r="AQ7" s="6">
        <v>37111.8223393921</v>
      </c>
      <c r="AR7" s="6">
        <v>36712.319937450011</v>
      </c>
      <c r="AS7" s="6">
        <v>36315.585085687184</v>
      </c>
      <c r="AT7" s="6">
        <v>35929.737091511925</v>
      </c>
      <c r="AU7" s="6">
        <v>35607.230646830023</v>
      </c>
      <c r="AV7" s="6">
        <v>35244.026642828379</v>
      </c>
      <c r="AW7" s="6">
        <v>34910.626934970031</v>
      </c>
      <c r="AX7" s="6">
        <v>34580.583371031433</v>
      </c>
      <c r="AY7" s="6">
        <v>34212.460283518056</v>
      </c>
      <c r="AZ7" s="6">
        <v>33925.368353720594</v>
      </c>
      <c r="BA7" s="6">
        <v>33659.80375735322</v>
      </c>
      <c r="BB7" s="6">
        <v>33401.267431264452</v>
      </c>
      <c r="BC7" s="6">
        <v>33118.279970670221</v>
      </c>
      <c r="BD7" s="6">
        <v>32890.644372791256</v>
      </c>
      <c r="BE7" s="6">
        <v>32641.419023767645</v>
      </c>
      <c r="BF7" s="6">
        <v>32423.982208781206</v>
      </c>
      <c r="BG7" s="6">
        <v>32167.703774562156</v>
      </c>
      <c r="BH7" s="6">
        <v>31936.351564995814</v>
      </c>
      <c r="BI7" s="6">
        <v>31750.039659174567</v>
      </c>
      <c r="BJ7" s="6">
        <v>31488.267077658129</v>
      </c>
      <c r="BK7" s="6">
        <v>31238.892966046762</v>
      </c>
      <c r="BL7" s="6">
        <v>30970.086893944565</v>
      </c>
      <c r="BM7" s="6">
        <v>30697.575065181969</v>
      </c>
      <c r="BN7" s="6">
        <v>30508.963255190953</v>
      </c>
      <c r="BO7" s="6">
        <v>30297.085751854655</v>
      </c>
      <c r="BP7" s="6">
        <v>30144.313279004098</v>
      </c>
      <c r="BQ7" s="6">
        <v>29998.45651491611</v>
      </c>
      <c r="BR7" s="6">
        <v>29895.411530197569</v>
      </c>
      <c r="BS7" s="6">
        <v>29763.477259063475</v>
      </c>
      <c r="BT7" s="6">
        <v>29655.255995805299</v>
      </c>
      <c r="BU7" s="6">
        <v>29548.431934121105</v>
      </c>
      <c r="BV7" s="6">
        <v>29465.170968657767</v>
      </c>
      <c r="BW7" s="6">
        <v>29350.480254139635</v>
      </c>
      <c r="BX7" s="6">
        <v>29259.661444070967</v>
      </c>
      <c r="BY7" s="6">
        <v>29120.987091915238</v>
      </c>
      <c r="BZ7" s="6">
        <v>28972.37727406661</v>
      </c>
      <c r="CA7" s="6">
        <v>28826.251121086461</v>
      </c>
      <c r="CB7" s="6">
        <v>28660.80588989635</v>
      </c>
      <c r="CC7" s="6">
        <v>28489.788887012495</v>
      </c>
      <c r="CD7" s="6">
        <v>28327.402119548504</v>
      </c>
    </row>
    <row r="8" spans="1:83" x14ac:dyDescent="0.25">
      <c r="A8" s="2" t="str">
        <f>"Cohabitants non mariés sans enfant"</f>
        <v>Cohabitants non mariés sans enfant</v>
      </c>
      <c r="B8" s="6">
        <v>2280</v>
      </c>
      <c r="C8" s="6">
        <v>2564</v>
      </c>
      <c r="D8" s="6">
        <v>2803</v>
      </c>
      <c r="E8" s="6">
        <v>3073</v>
      </c>
      <c r="F8" s="6">
        <v>3464</v>
      </c>
      <c r="G8" s="6">
        <v>3811</v>
      </c>
      <c r="H8" s="6">
        <v>4269</v>
      </c>
      <c r="I8" s="6">
        <v>4720</v>
      </c>
      <c r="J8" s="6">
        <v>5289</v>
      </c>
      <c r="K8" s="6">
        <v>5784</v>
      </c>
      <c r="L8" s="6">
        <v>6264</v>
      </c>
      <c r="M8" s="6">
        <v>6766</v>
      </c>
      <c r="N8" s="6">
        <v>7412</v>
      </c>
      <c r="O8" s="6">
        <v>7992</v>
      </c>
      <c r="P8" s="6">
        <v>8410</v>
      </c>
      <c r="Q8" s="6">
        <v>8785</v>
      </c>
      <c r="R8" s="6">
        <v>9237</v>
      </c>
      <c r="S8" s="6">
        <v>9628</v>
      </c>
      <c r="T8" s="6">
        <v>10175</v>
      </c>
      <c r="U8" s="6">
        <v>10370</v>
      </c>
      <c r="V8" s="6">
        <v>10549</v>
      </c>
      <c r="W8" s="6">
        <v>10804</v>
      </c>
      <c r="X8" s="6">
        <v>10619</v>
      </c>
      <c r="Y8" s="6">
        <v>11099</v>
      </c>
      <c r="Z8" s="6">
        <v>11354</v>
      </c>
      <c r="AA8" s="6">
        <v>11702</v>
      </c>
      <c r="AB8" s="6">
        <v>12036</v>
      </c>
      <c r="AC8" s="6">
        <v>11941</v>
      </c>
      <c r="AD8" s="6">
        <v>12331.73008293844</v>
      </c>
      <c r="AE8" s="6">
        <v>12438.86049897245</v>
      </c>
      <c r="AF8" s="6">
        <v>12528.211308743837</v>
      </c>
      <c r="AG8" s="6">
        <v>12598.104790041809</v>
      </c>
      <c r="AH8" s="6">
        <v>12650.732153179677</v>
      </c>
      <c r="AI8" s="6">
        <v>12697.195838828375</v>
      </c>
      <c r="AJ8" s="6">
        <v>12747.265088218319</v>
      </c>
      <c r="AK8" s="6">
        <v>12801.456888187226</v>
      </c>
      <c r="AL8" s="6">
        <v>12856.913565955565</v>
      </c>
      <c r="AM8" s="6">
        <v>12911.102131155341</v>
      </c>
      <c r="AN8" s="6">
        <v>12958.600070779457</v>
      </c>
      <c r="AO8" s="6">
        <v>13016.907157466672</v>
      </c>
      <c r="AP8" s="6">
        <v>13098.093730338529</v>
      </c>
      <c r="AQ8" s="6">
        <v>13188.986661980016</v>
      </c>
      <c r="AR8" s="6">
        <v>13286.618926161173</v>
      </c>
      <c r="AS8" s="6">
        <v>13386.035401996738</v>
      </c>
      <c r="AT8" s="6">
        <v>13486.679427975991</v>
      </c>
      <c r="AU8" s="6">
        <v>13564.642919200167</v>
      </c>
      <c r="AV8" s="6">
        <v>13616.32572944992</v>
      </c>
      <c r="AW8" s="6">
        <v>13671.68852590837</v>
      </c>
      <c r="AX8" s="6">
        <v>13721.003420530064</v>
      </c>
      <c r="AY8" s="6">
        <v>13770.897863836371</v>
      </c>
      <c r="AZ8" s="6">
        <v>13785.726145203409</v>
      </c>
      <c r="BA8" s="6">
        <v>13803.763600460519</v>
      </c>
      <c r="BB8" s="6">
        <v>13822.085831568231</v>
      </c>
      <c r="BC8" s="6">
        <v>13838.311810956628</v>
      </c>
      <c r="BD8" s="6">
        <v>13851.575557317656</v>
      </c>
      <c r="BE8" s="6">
        <v>13881.24883846649</v>
      </c>
      <c r="BF8" s="6">
        <v>13915.301929894091</v>
      </c>
      <c r="BG8" s="6">
        <v>13942.118725759805</v>
      </c>
      <c r="BH8" s="6">
        <v>13972.515407564968</v>
      </c>
      <c r="BI8" s="6">
        <v>14001.853975613249</v>
      </c>
      <c r="BJ8" s="6">
        <v>14039.60303915375</v>
      </c>
      <c r="BK8" s="6">
        <v>14082.467901463391</v>
      </c>
      <c r="BL8" s="6">
        <v>14124.288316784263</v>
      </c>
      <c r="BM8" s="6">
        <v>14169.810733547269</v>
      </c>
      <c r="BN8" s="6">
        <v>14223.179085239986</v>
      </c>
      <c r="BO8" s="6">
        <v>14283.842311805936</v>
      </c>
      <c r="BP8" s="6">
        <v>14346.05913818549</v>
      </c>
      <c r="BQ8" s="6">
        <v>14410.427731196607</v>
      </c>
      <c r="BR8" s="6">
        <v>14477.588887970844</v>
      </c>
      <c r="BS8" s="6">
        <v>14548.738073489418</v>
      </c>
      <c r="BT8" s="6">
        <v>14614.095022671081</v>
      </c>
      <c r="BU8" s="6">
        <v>14682.041372233751</v>
      </c>
      <c r="BV8" s="6">
        <v>14750.325768359478</v>
      </c>
      <c r="BW8" s="6">
        <v>14816.784367711974</v>
      </c>
      <c r="BX8" s="6">
        <v>14884.114802066253</v>
      </c>
      <c r="BY8" s="6">
        <v>14942.704037336436</v>
      </c>
      <c r="BZ8" s="6">
        <v>14994.242052234647</v>
      </c>
      <c r="CA8" s="6">
        <v>15047.78797846489</v>
      </c>
      <c r="CB8" s="6">
        <v>15095.472010230111</v>
      </c>
      <c r="CC8" s="6">
        <v>15141.41963349501</v>
      </c>
      <c r="CD8" s="6">
        <v>15180.258719984433</v>
      </c>
    </row>
    <row r="9" spans="1:83" x14ac:dyDescent="0.25">
      <c r="A9" s="2" t="str">
        <f>"Cohabitants non mariés avec enfant(s)"</f>
        <v>Cohabitants non mariés avec enfant(s)</v>
      </c>
      <c r="B9" s="6">
        <v>1210</v>
      </c>
      <c r="C9" s="6">
        <v>1365</v>
      </c>
      <c r="D9" s="6">
        <v>1456</v>
      </c>
      <c r="E9" s="6">
        <v>1638</v>
      </c>
      <c r="F9" s="6">
        <v>1753</v>
      </c>
      <c r="G9" s="6">
        <v>1838</v>
      </c>
      <c r="H9" s="6">
        <v>2056</v>
      </c>
      <c r="I9" s="6">
        <v>2288</v>
      </c>
      <c r="J9" s="6">
        <v>2574</v>
      </c>
      <c r="K9" s="6">
        <v>2942</v>
      </c>
      <c r="L9" s="6">
        <v>3428</v>
      </c>
      <c r="M9" s="6">
        <v>3915</v>
      </c>
      <c r="N9" s="6">
        <v>4473</v>
      </c>
      <c r="O9" s="6">
        <v>5100</v>
      </c>
      <c r="P9" s="6">
        <v>5817</v>
      </c>
      <c r="Q9" s="6">
        <v>6652</v>
      </c>
      <c r="R9" s="6">
        <v>7519</v>
      </c>
      <c r="S9" s="6">
        <v>8455</v>
      </c>
      <c r="T9" s="6">
        <v>9282</v>
      </c>
      <c r="U9" s="6">
        <v>10224</v>
      </c>
      <c r="V9" s="6">
        <v>11142</v>
      </c>
      <c r="W9" s="6">
        <v>11926</v>
      </c>
      <c r="X9" s="6">
        <v>12475</v>
      </c>
      <c r="Y9" s="6">
        <v>13064</v>
      </c>
      <c r="Z9" s="6">
        <v>13720</v>
      </c>
      <c r="AA9" s="6">
        <v>14270</v>
      </c>
      <c r="AB9" s="6">
        <v>14693</v>
      </c>
      <c r="AC9" s="6">
        <v>14804</v>
      </c>
      <c r="AD9" s="6">
        <v>15201.443271440548</v>
      </c>
      <c r="AE9" s="6">
        <v>15395.41435637321</v>
      </c>
      <c r="AF9" s="6">
        <v>15632.432130953441</v>
      </c>
      <c r="AG9" s="6">
        <v>15840.543427069695</v>
      </c>
      <c r="AH9" s="6">
        <v>16041.427508305824</v>
      </c>
      <c r="AI9" s="6">
        <v>16211.258989933936</v>
      </c>
      <c r="AJ9" s="6">
        <v>16350.441416541846</v>
      </c>
      <c r="AK9" s="6">
        <v>16485.511908756227</v>
      </c>
      <c r="AL9" s="6">
        <v>16585.041838309517</v>
      </c>
      <c r="AM9" s="6">
        <v>16660.95979070515</v>
      </c>
      <c r="AN9" s="6">
        <v>16747.056665699034</v>
      </c>
      <c r="AO9" s="6">
        <v>16835.984181079402</v>
      </c>
      <c r="AP9" s="6">
        <v>16928.916207451024</v>
      </c>
      <c r="AQ9" s="6">
        <v>17024.785931942573</v>
      </c>
      <c r="AR9" s="6">
        <v>17121.419277775218</v>
      </c>
      <c r="AS9" s="6">
        <v>17220.958720967763</v>
      </c>
      <c r="AT9" s="6">
        <v>17345.61266720101</v>
      </c>
      <c r="AU9" s="6">
        <v>17485.173632826634</v>
      </c>
      <c r="AV9" s="6">
        <v>17622.114385385044</v>
      </c>
      <c r="AW9" s="6">
        <v>17779.695777624183</v>
      </c>
      <c r="AX9" s="6">
        <v>17934.569205451975</v>
      </c>
      <c r="AY9" s="6">
        <v>18105.322992350866</v>
      </c>
      <c r="AZ9" s="6">
        <v>18236.215576101331</v>
      </c>
      <c r="BA9" s="6">
        <v>18343.435393095562</v>
      </c>
      <c r="BB9" s="6">
        <v>18471.115118804071</v>
      </c>
      <c r="BC9" s="6">
        <v>18589.334876691995</v>
      </c>
      <c r="BD9" s="6">
        <v>18717.752178633913</v>
      </c>
      <c r="BE9" s="6">
        <v>18801.604608519687</v>
      </c>
      <c r="BF9" s="6">
        <v>18877.04528997785</v>
      </c>
      <c r="BG9" s="6">
        <v>18960.815280712086</v>
      </c>
      <c r="BH9" s="6">
        <v>19029.774616768296</v>
      </c>
      <c r="BI9" s="6">
        <v>19111.194635196425</v>
      </c>
      <c r="BJ9" s="6">
        <v>19190.426412256631</v>
      </c>
      <c r="BK9" s="6">
        <v>19288.585275221238</v>
      </c>
      <c r="BL9" s="6">
        <v>19384.405553764904</v>
      </c>
      <c r="BM9" s="6">
        <v>19476.240748361222</v>
      </c>
      <c r="BN9" s="6">
        <v>19574.206422545663</v>
      </c>
      <c r="BO9" s="6">
        <v>19684.35494655482</v>
      </c>
      <c r="BP9" s="6">
        <v>19799.715114261369</v>
      </c>
      <c r="BQ9" s="6">
        <v>19912.605943112663</v>
      </c>
      <c r="BR9" s="6">
        <v>20021.593631058415</v>
      </c>
      <c r="BS9" s="6">
        <v>20134.930800979713</v>
      </c>
      <c r="BT9" s="6">
        <v>20246.678397229618</v>
      </c>
      <c r="BU9" s="6">
        <v>20370.870293128151</v>
      </c>
      <c r="BV9" s="6">
        <v>20492.098501970726</v>
      </c>
      <c r="BW9" s="6">
        <v>20617.423188025234</v>
      </c>
      <c r="BX9" s="6">
        <v>20738.954347801766</v>
      </c>
      <c r="BY9" s="6">
        <v>20866.295896115233</v>
      </c>
      <c r="BZ9" s="6">
        <v>20999.959434406661</v>
      </c>
      <c r="CA9" s="6">
        <v>21129.254863491748</v>
      </c>
      <c r="CB9" s="6">
        <v>21256.018166526028</v>
      </c>
      <c r="CC9" s="6">
        <v>21376.625303532663</v>
      </c>
      <c r="CD9" s="6">
        <v>21495.29042505649</v>
      </c>
    </row>
    <row r="10" spans="1:83" x14ac:dyDescent="0.25">
      <c r="A10" s="2" t="str">
        <f>"Familles monoparentales"</f>
        <v>Familles monoparentales</v>
      </c>
      <c r="B10" s="6">
        <v>8382</v>
      </c>
      <c r="C10" s="6">
        <v>8576</v>
      </c>
      <c r="D10" s="6">
        <v>8859</v>
      </c>
      <c r="E10" s="6">
        <v>9144</v>
      </c>
      <c r="F10" s="6">
        <v>9320</v>
      </c>
      <c r="G10" s="6">
        <v>9596</v>
      </c>
      <c r="H10" s="6">
        <v>9796</v>
      </c>
      <c r="I10" s="6">
        <v>10091</v>
      </c>
      <c r="J10" s="6">
        <v>10361</v>
      </c>
      <c r="K10" s="6">
        <v>10611</v>
      </c>
      <c r="L10" s="6">
        <v>10757</v>
      </c>
      <c r="M10" s="6">
        <v>11046</v>
      </c>
      <c r="N10" s="6">
        <v>11383</v>
      </c>
      <c r="O10" s="6">
        <v>11793</v>
      </c>
      <c r="P10" s="6">
        <v>12069</v>
      </c>
      <c r="Q10" s="6">
        <v>12251</v>
      </c>
      <c r="R10" s="6">
        <v>12384</v>
      </c>
      <c r="S10" s="6">
        <v>12419</v>
      </c>
      <c r="T10" s="6">
        <v>12779</v>
      </c>
      <c r="U10" s="6">
        <v>12973</v>
      </c>
      <c r="V10" s="6">
        <v>13193</v>
      </c>
      <c r="W10" s="6">
        <v>13392</v>
      </c>
      <c r="X10" s="6">
        <v>13587</v>
      </c>
      <c r="Y10" s="6">
        <v>13724</v>
      </c>
      <c r="Z10" s="6">
        <v>13900</v>
      </c>
      <c r="AA10" s="6">
        <v>14050</v>
      </c>
      <c r="AB10" s="6">
        <v>14234</v>
      </c>
      <c r="AC10" s="6">
        <v>14858</v>
      </c>
      <c r="AD10" s="6">
        <v>14432.804808158859</v>
      </c>
      <c r="AE10" s="6">
        <v>14492.789491918167</v>
      </c>
      <c r="AF10" s="6">
        <v>14549.299581789823</v>
      </c>
      <c r="AG10" s="6">
        <v>14599.208451615583</v>
      </c>
      <c r="AH10" s="6">
        <v>14643.459865638946</v>
      </c>
      <c r="AI10" s="6">
        <v>14699.553812529037</v>
      </c>
      <c r="AJ10" s="6">
        <v>14732.864120748418</v>
      </c>
      <c r="AK10" s="6">
        <v>14771.932860163388</v>
      </c>
      <c r="AL10" s="6">
        <v>14810.42361076375</v>
      </c>
      <c r="AM10" s="6">
        <v>14838.280212987062</v>
      </c>
      <c r="AN10" s="6">
        <v>14876.372442849286</v>
      </c>
      <c r="AO10" s="6">
        <v>14896.258122266014</v>
      </c>
      <c r="AP10" s="6">
        <v>14934.396057866363</v>
      </c>
      <c r="AQ10" s="6">
        <v>14970.207937040588</v>
      </c>
      <c r="AR10" s="6">
        <v>14997.091201906997</v>
      </c>
      <c r="AS10" s="6">
        <v>15030.445004198116</v>
      </c>
      <c r="AT10" s="6">
        <v>15055.105949337416</v>
      </c>
      <c r="AU10" s="6">
        <v>15094.822509128677</v>
      </c>
      <c r="AV10" s="6">
        <v>15117.274165652683</v>
      </c>
      <c r="AW10" s="6">
        <v>15136.808139814475</v>
      </c>
      <c r="AX10" s="6">
        <v>15162.218550085416</v>
      </c>
      <c r="AY10" s="6">
        <v>15187.259043177593</v>
      </c>
      <c r="AZ10" s="6">
        <v>15208.034045448272</v>
      </c>
      <c r="BA10" s="6">
        <v>15221.537113327295</v>
      </c>
      <c r="BB10" s="6">
        <v>15234.132037693558</v>
      </c>
      <c r="BC10" s="6">
        <v>15253.495951310577</v>
      </c>
      <c r="BD10" s="6">
        <v>15286.185082428019</v>
      </c>
      <c r="BE10" s="6">
        <v>15313.347085256273</v>
      </c>
      <c r="BF10" s="6">
        <v>15334.688522892895</v>
      </c>
      <c r="BG10" s="6">
        <v>15356.16859506921</v>
      </c>
      <c r="BH10" s="6">
        <v>15374.029650678451</v>
      </c>
      <c r="BI10" s="6">
        <v>15400.190075025817</v>
      </c>
      <c r="BJ10" s="6">
        <v>15415.252264754035</v>
      </c>
      <c r="BK10" s="6">
        <v>15425.00377622473</v>
      </c>
      <c r="BL10" s="6">
        <v>15441.210282148135</v>
      </c>
      <c r="BM10" s="6">
        <v>15450.354365915549</v>
      </c>
      <c r="BN10" s="6">
        <v>15475.11567395718</v>
      </c>
      <c r="BO10" s="6">
        <v>15485.210022799343</v>
      </c>
      <c r="BP10" s="6">
        <v>15488.087314366523</v>
      </c>
      <c r="BQ10" s="6">
        <v>15501.789793665597</v>
      </c>
      <c r="BR10" s="6">
        <v>15500.607274302649</v>
      </c>
      <c r="BS10" s="6">
        <v>15511.882023486698</v>
      </c>
      <c r="BT10" s="6">
        <v>15499.897314196587</v>
      </c>
      <c r="BU10" s="6">
        <v>15499.635539286806</v>
      </c>
      <c r="BV10" s="6">
        <v>15511.425562270117</v>
      </c>
      <c r="BW10" s="6">
        <v>15530.603280577478</v>
      </c>
      <c r="BX10" s="6">
        <v>15553.439970084524</v>
      </c>
      <c r="BY10" s="6">
        <v>15578.533871619024</v>
      </c>
      <c r="BZ10" s="6">
        <v>15616.650421952196</v>
      </c>
      <c r="CA10" s="6">
        <v>15650.676376344036</v>
      </c>
      <c r="CB10" s="6">
        <v>15683.632667415599</v>
      </c>
      <c r="CC10" s="6">
        <v>15710.774406791295</v>
      </c>
      <c r="CD10" s="6">
        <v>15742.520015692642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1644</v>
      </c>
      <c r="C11" s="8">
        <v>1673</v>
      </c>
      <c r="D11" s="8">
        <v>1756</v>
      </c>
      <c r="E11" s="8">
        <v>1741</v>
      </c>
      <c r="F11" s="8">
        <v>1775</v>
      </c>
      <c r="G11" s="8">
        <v>1819</v>
      </c>
      <c r="H11" s="8">
        <v>1826</v>
      </c>
      <c r="I11" s="8">
        <v>1872</v>
      </c>
      <c r="J11" s="8">
        <v>1865</v>
      </c>
      <c r="K11" s="8">
        <v>1897</v>
      </c>
      <c r="L11" s="8">
        <v>1989</v>
      </c>
      <c r="M11" s="8">
        <v>2084</v>
      </c>
      <c r="N11" s="8">
        <v>2160</v>
      </c>
      <c r="O11" s="8">
        <v>2161</v>
      </c>
      <c r="P11" s="8">
        <v>2210</v>
      </c>
      <c r="Q11" s="8">
        <v>2293</v>
      </c>
      <c r="R11" s="8">
        <v>2295</v>
      </c>
      <c r="S11" s="8">
        <v>2384</v>
      </c>
      <c r="T11" s="8">
        <v>2337</v>
      </c>
      <c r="U11" s="8">
        <v>2378</v>
      </c>
      <c r="V11" s="8">
        <v>2453</v>
      </c>
      <c r="W11" s="8">
        <v>2549</v>
      </c>
      <c r="X11" s="8">
        <v>2606</v>
      </c>
      <c r="Y11" s="8">
        <v>2657</v>
      </c>
      <c r="Z11" s="8">
        <v>2705</v>
      </c>
      <c r="AA11" s="8">
        <v>2771</v>
      </c>
      <c r="AB11" s="8">
        <v>2860</v>
      </c>
      <c r="AC11" s="8">
        <v>2900</v>
      </c>
      <c r="AD11" s="8">
        <v>3098.191114573377</v>
      </c>
      <c r="AE11" s="8">
        <v>3125.0106440090831</v>
      </c>
      <c r="AF11" s="8">
        <v>3147.9185639806824</v>
      </c>
      <c r="AG11" s="8">
        <v>3165.8456231168002</v>
      </c>
      <c r="AH11" s="8">
        <v>3181.1374832066103</v>
      </c>
      <c r="AI11" s="8">
        <v>3195.1513515776728</v>
      </c>
      <c r="AJ11" s="8">
        <v>3209.1140829195087</v>
      </c>
      <c r="AK11" s="8">
        <v>3221.873693417836</v>
      </c>
      <c r="AL11" s="8">
        <v>3235.3539137286084</v>
      </c>
      <c r="AM11" s="8">
        <v>3247.239728016913</v>
      </c>
      <c r="AN11" s="8">
        <v>3259.3559642670166</v>
      </c>
      <c r="AO11" s="8">
        <v>3272.0706003680812</v>
      </c>
      <c r="AP11" s="8">
        <v>3284.9893008254217</v>
      </c>
      <c r="AQ11" s="8">
        <v>3297.8391484605399</v>
      </c>
      <c r="AR11" s="8">
        <v>3310.683280978285</v>
      </c>
      <c r="AS11" s="8">
        <v>3322.743052190091</v>
      </c>
      <c r="AT11" s="8">
        <v>3335.0632820938708</v>
      </c>
      <c r="AU11" s="8">
        <v>3346.1097971043355</v>
      </c>
      <c r="AV11" s="8">
        <v>3354.7964685600596</v>
      </c>
      <c r="AW11" s="8">
        <v>3362.9607313516967</v>
      </c>
      <c r="AX11" s="8">
        <v>3367.6026922306792</v>
      </c>
      <c r="AY11" s="8">
        <v>3374.4763592639119</v>
      </c>
      <c r="AZ11" s="8">
        <v>3378.1775380365116</v>
      </c>
      <c r="BA11" s="8">
        <v>3382.7596472166506</v>
      </c>
      <c r="BB11" s="8">
        <v>3387.2437089415389</v>
      </c>
      <c r="BC11" s="8">
        <v>3391.4198577791276</v>
      </c>
      <c r="BD11" s="8">
        <v>3392.7157341470383</v>
      </c>
      <c r="BE11" s="8">
        <v>3395.8316725194795</v>
      </c>
      <c r="BF11" s="8">
        <v>3398.0410155026384</v>
      </c>
      <c r="BG11" s="8">
        <v>3400.2563185756762</v>
      </c>
      <c r="BH11" s="8">
        <v>3404.3628125856831</v>
      </c>
      <c r="BI11" s="8">
        <v>3407.6265846230008</v>
      </c>
      <c r="BJ11" s="8">
        <v>3412.6293721588772</v>
      </c>
      <c r="BK11" s="8">
        <v>3418.9532775341991</v>
      </c>
      <c r="BL11" s="8">
        <v>3424.0451513748449</v>
      </c>
      <c r="BM11" s="8">
        <v>3429.1309424908213</v>
      </c>
      <c r="BN11" s="8">
        <v>3434.5606030149561</v>
      </c>
      <c r="BO11" s="8">
        <v>3441.2538321071811</v>
      </c>
      <c r="BP11" s="8">
        <v>3449.0009674895182</v>
      </c>
      <c r="BQ11" s="8">
        <v>3459.4133525781363</v>
      </c>
      <c r="BR11" s="8">
        <v>3471.4162912968009</v>
      </c>
      <c r="BS11" s="8">
        <v>3485.9507864202192</v>
      </c>
      <c r="BT11" s="8">
        <v>3499.7301231311822</v>
      </c>
      <c r="BU11" s="8">
        <v>3515.2118125795664</v>
      </c>
      <c r="BV11" s="8">
        <v>3529.1705734166376</v>
      </c>
      <c r="BW11" s="8">
        <v>3543.9272436920796</v>
      </c>
      <c r="BX11" s="8">
        <v>3557.635074098459</v>
      </c>
      <c r="BY11" s="8">
        <v>3569.1154166707011</v>
      </c>
      <c r="BZ11" s="8">
        <v>3580.2917994857748</v>
      </c>
      <c r="CA11" s="8">
        <v>3591.6991452953589</v>
      </c>
      <c r="CB11" s="8">
        <v>3602.1715202559685</v>
      </c>
      <c r="CC11" s="8">
        <v>3613.802592332444</v>
      </c>
      <c r="CD11" s="8">
        <v>3625.2063742524824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A6BC-5F3B-4A49-8C32-995B8E2B20D7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8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24829</v>
      </c>
      <c r="C5" s="6">
        <v>25809</v>
      </c>
      <c r="D5" s="6">
        <v>26553</v>
      </c>
      <c r="E5" s="6">
        <v>27228</v>
      </c>
      <c r="F5" s="6">
        <v>28126</v>
      </c>
      <c r="G5" s="6">
        <v>28950</v>
      </c>
      <c r="H5" s="6">
        <v>30029</v>
      </c>
      <c r="I5" s="6">
        <v>31044</v>
      </c>
      <c r="J5" s="6">
        <v>32140</v>
      </c>
      <c r="K5" s="6">
        <v>33075</v>
      </c>
      <c r="L5" s="6">
        <v>34087</v>
      </c>
      <c r="M5" s="6">
        <v>35209</v>
      </c>
      <c r="N5" s="6">
        <v>36544</v>
      </c>
      <c r="O5" s="6">
        <v>37589</v>
      </c>
      <c r="P5" s="6">
        <v>38555</v>
      </c>
      <c r="Q5" s="6">
        <v>39310</v>
      </c>
      <c r="R5" s="6">
        <v>40460</v>
      </c>
      <c r="S5" s="6">
        <v>41560</v>
      </c>
      <c r="T5" s="6">
        <v>42736</v>
      </c>
      <c r="U5" s="6">
        <v>44036</v>
      </c>
      <c r="V5" s="6">
        <v>44496</v>
      </c>
      <c r="W5" s="6">
        <v>45836</v>
      </c>
      <c r="X5" s="6">
        <v>46814</v>
      </c>
      <c r="Y5" s="6">
        <v>47583</v>
      </c>
      <c r="Z5" s="6">
        <v>48624</v>
      </c>
      <c r="AA5" s="6">
        <v>49518</v>
      </c>
      <c r="AB5" s="6">
        <v>50656</v>
      </c>
      <c r="AC5" s="6">
        <v>52804</v>
      </c>
      <c r="AD5" s="6">
        <v>53251.789807545421</v>
      </c>
      <c r="AE5" s="6">
        <v>54321.582020753078</v>
      </c>
      <c r="AF5" s="6">
        <v>55455.949986346139</v>
      </c>
      <c r="AG5" s="6">
        <v>56285.46244306914</v>
      </c>
      <c r="AH5" s="6">
        <v>57305.926805092146</v>
      </c>
      <c r="AI5" s="6">
        <v>58413.911109252913</v>
      </c>
      <c r="AJ5" s="6">
        <v>59395.359198086371</v>
      </c>
      <c r="AK5" s="6">
        <v>60402.049068998356</v>
      </c>
      <c r="AL5" s="6">
        <v>61252.294797752409</v>
      </c>
      <c r="AM5" s="6">
        <v>62173.78213266169</v>
      </c>
      <c r="AN5" s="6">
        <v>63218.322493351516</v>
      </c>
      <c r="AO5" s="6">
        <v>64159.597587660712</v>
      </c>
      <c r="AP5" s="6">
        <v>65191.862565815987</v>
      </c>
      <c r="AQ5" s="6">
        <v>66087.118152527371</v>
      </c>
      <c r="AR5" s="6">
        <v>66962.251085079624</v>
      </c>
      <c r="AS5" s="6">
        <v>67916.133755972493</v>
      </c>
      <c r="AT5" s="6">
        <v>68887.375106718042</v>
      </c>
      <c r="AU5" s="6">
        <v>69923.988044558442</v>
      </c>
      <c r="AV5" s="6">
        <v>70862.795520636631</v>
      </c>
      <c r="AW5" s="6">
        <v>71761.780989806284</v>
      </c>
      <c r="AX5" s="6">
        <v>72592.35807280986</v>
      </c>
      <c r="AY5" s="6">
        <v>73403.926178016351</v>
      </c>
      <c r="AZ5" s="6">
        <v>74084.078937555882</v>
      </c>
      <c r="BA5" s="6">
        <v>74752.829757021987</v>
      </c>
      <c r="BB5" s="6">
        <v>75402.048835299764</v>
      </c>
      <c r="BC5" s="6">
        <v>76049.303675156261</v>
      </c>
      <c r="BD5" s="6">
        <v>76568.185232632735</v>
      </c>
      <c r="BE5" s="6">
        <v>76958.435193714598</v>
      </c>
      <c r="BF5" s="6">
        <v>77359.270212430521</v>
      </c>
      <c r="BG5" s="6">
        <v>77590.34211533684</v>
      </c>
      <c r="BH5" s="6">
        <v>77853.512658556487</v>
      </c>
      <c r="BI5" s="6">
        <v>78037.522178768588</v>
      </c>
      <c r="BJ5" s="6">
        <v>78135.527720183207</v>
      </c>
      <c r="BK5" s="6">
        <v>78357.160507217806</v>
      </c>
      <c r="BL5" s="6">
        <v>78543.081946635415</v>
      </c>
      <c r="BM5" s="6">
        <v>78644.404861537478</v>
      </c>
      <c r="BN5" s="6">
        <v>78899.268963175564</v>
      </c>
      <c r="BO5" s="6">
        <v>78975.327420668706</v>
      </c>
      <c r="BP5" s="6">
        <v>79312.692318569199</v>
      </c>
      <c r="BQ5" s="6">
        <v>79680.170408221878</v>
      </c>
      <c r="BR5" s="6">
        <v>79842.779204582854</v>
      </c>
      <c r="BS5" s="6">
        <v>80151.980575215246</v>
      </c>
      <c r="BT5" s="6">
        <v>80196.191739565736</v>
      </c>
      <c r="BU5" s="6">
        <v>80441.357041143929</v>
      </c>
      <c r="BV5" s="6">
        <v>80690.806956932473</v>
      </c>
      <c r="BW5" s="6">
        <v>80900.920100166622</v>
      </c>
      <c r="BX5" s="6">
        <v>81137.787238461111</v>
      </c>
      <c r="BY5" s="6">
        <v>81237.102760355396</v>
      </c>
      <c r="BZ5" s="6">
        <v>81353.8832438479</v>
      </c>
      <c r="CA5" s="6">
        <v>81459.059839208305</v>
      </c>
      <c r="CB5" s="6">
        <v>81556.188288245961</v>
      </c>
      <c r="CC5" s="6">
        <v>81694.723763920018</v>
      </c>
      <c r="CD5" s="6">
        <v>81952.481676561001</v>
      </c>
    </row>
    <row r="6" spans="1:83" x14ac:dyDescent="0.25">
      <c r="A6" s="2" t="str">
        <f>"Mariés sans enfant"</f>
        <v>Mariés sans enfant</v>
      </c>
      <c r="B6" s="6">
        <v>29491</v>
      </c>
      <c r="C6" s="6">
        <v>30138</v>
      </c>
      <c r="D6" s="6">
        <v>30607</v>
      </c>
      <c r="E6" s="6">
        <v>31000</v>
      </c>
      <c r="F6" s="6">
        <v>31522</v>
      </c>
      <c r="G6" s="6">
        <v>32041</v>
      </c>
      <c r="H6" s="6">
        <v>32758</v>
      </c>
      <c r="I6" s="6">
        <v>33397</v>
      </c>
      <c r="J6" s="6">
        <v>33952</v>
      </c>
      <c r="K6" s="6">
        <v>34366</v>
      </c>
      <c r="L6" s="6">
        <v>34855</v>
      </c>
      <c r="M6" s="6">
        <v>35272</v>
      </c>
      <c r="N6" s="6">
        <v>35566</v>
      </c>
      <c r="O6" s="6">
        <v>35911</v>
      </c>
      <c r="P6" s="6">
        <v>36354</v>
      </c>
      <c r="Q6" s="6">
        <v>36914</v>
      </c>
      <c r="R6" s="6">
        <v>37454</v>
      </c>
      <c r="S6" s="6">
        <v>38125</v>
      </c>
      <c r="T6" s="6">
        <v>38767</v>
      </c>
      <c r="U6" s="6">
        <v>39083</v>
      </c>
      <c r="V6" s="6">
        <v>39755</v>
      </c>
      <c r="W6" s="6">
        <v>40020</v>
      </c>
      <c r="X6" s="6">
        <v>40471</v>
      </c>
      <c r="Y6" s="6">
        <v>40641</v>
      </c>
      <c r="Z6" s="6">
        <v>41172</v>
      </c>
      <c r="AA6" s="6">
        <v>41414</v>
      </c>
      <c r="AB6" s="6">
        <v>41845</v>
      </c>
      <c r="AC6" s="6">
        <v>42082</v>
      </c>
      <c r="AD6" s="6">
        <v>42810.763955951785</v>
      </c>
      <c r="AE6" s="6">
        <v>43375.654707885682</v>
      </c>
      <c r="AF6" s="6">
        <v>43897.737257174194</v>
      </c>
      <c r="AG6" s="6">
        <v>44449.444930541249</v>
      </c>
      <c r="AH6" s="6">
        <v>44937.980480859143</v>
      </c>
      <c r="AI6" s="6">
        <v>45377.543781154338</v>
      </c>
      <c r="AJ6" s="6">
        <v>45847.916149721306</v>
      </c>
      <c r="AK6" s="6">
        <v>46274.451031635283</v>
      </c>
      <c r="AL6" s="6">
        <v>46688.934022510606</v>
      </c>
      <c r="AM6" s="6">
        <v>47040.900392786345</v>
      </c>
      <c r="AN6" s="6">
        <v>47311.803099001394</v>
      </c>
      <c r="AO6" s="6">
        <v>47604.551516216088</v>
      </c>
      <c r="AP6" s="6">
        <v>47860.363502562126</v>
      </c>
      <c r="AQ6" s="6">
        <v>48132.129259849251</v>
      </c>
      <c r="AR6" s="6">
        <v>48375.259143518881</v>
      </c>
      <c r="AS6" s="6">
        <v>48519.621350624468</v>
      </c>
      <c r="AT6" s="6">
        <v>48643.188742756553</v>
      </c>
      <c r="AU6" s="6">
        <v>48696.147200705818</v>
      </c>
      <c r="AV6" s="6">
        <v>48807.648049029514</v>
      </c>
      <c r="AW6" s="6">
        <v>48880.738334478585</v>
      </c>
      <c r="AX6" s="6">
        <v>48888.789095896289</v>
      </c>
      <c r="AY6" s="6">
        <v>48868.3358386939</v>
      </c>
      <c r="AZ6" s="6">
        <v>48821.921996323246</v>
      </c>
      <c r="BA6" s="6">
        <v>48793.408196860648</v>
      </c>
      <c r="BB6" s="6">
        <v>48714.942178755548</v>
      </c>
      <c r="BC6" s="6">
        <v>48590.385377955638</v>
      </c>
      <c r="BD6" s="6">
        <v>48422.878123625575</v>
      </c>
      <c r="BE6" s="6">
        <v>48285.396512928186</v>
      </c>
      <c r="BF6" s="6">
        <v>48173.203831095263</v>
      </c>
      <c r="BG6" s="6">
        <v>48082.519331404117</v>
      </c>
      <c r="BH6" s="6">
        <v>47983.440260811818</v>
      </c>
      <c r="BI6" s="6">
        <v>47832.870699016246</v>
      </c>
      <c r="BJ6" s="6">
        <v>47755.207918375367</v>
      </c>
      <c r="BK6" s="6">
        <v>47663.092187150367</v>
      </c>
      <c r="BL6" s="6">
        <v>47600.350777766158</v>
      </c>
      <c r="BM6" s="6">
        <v>47542.661130310255</v>
      </c>
      <c r="BN6" s="6">
        <v>47365.722641875036</v>
      </c>
      <c r="BO6" s="6">
        <v>47291.49747944517</v>
      </c>
      <c r="BP6" s="6">
        <v>47118.523839728885</v>
      </c>
      <c r="BQ6" s="6">
        <v>46963.267679257304</v>
      </c>
      <c r="BR6" s="6">
        <v>46836.529163453648</v>
      </c>
      <c r="BS6" s="6">
        <v>46669.961409762916</v>
      </c>
      <c r="BT6" s="6">
        <v>46609.437360652548</v>
      </c>
      <c r="BU6" s="6">
        <v>46434.860833363877</v>
      </c>
      <c r="BV6" s="6">
        <v>46305.511745439202</v>
      </c>
      <c r="BW6" s="6">
        <v>46190.114075120509</v>
      </c>
      <c r="BX6" s="6">
        <v>46082.011477659864</v>
      </c>
      <c r="BY6" s="6">
        <v>46068.676811406578</v>
      </c>
      <c r="BZ6" s="6">
        <v>46005.261935699971</v>
      </c>
      <c r="CA6" s="6">
        <v>45993.533315085391</v>
      </c>
      <c r="CB6" s="6">
        <v>46013.710460745133</v>
      </c>
      <c r="CC6" s="6">
        <v>46004.746466387471</v>
      </c>
      <c r="CD6" s="6">
        <v>45985.324594389414</v>
      </c>
    </row>
    <row r="7" spans="1:83" x14ac:dyDescent="0.25">
      <c r="A7" s="2" t="str">
        <f>"Mariés avec enfant(s)"</f>
        <v>Mariés avec enfant(s)</v>
      </c>
      <c r="B7" s="6">
        <v>61513</v>
      </c>
      <c r="C7" s="6">
        <v>61406</v>
      </c>
      <c r="D7" s="6">
        <v>61336</v>
      </c>
      <c r="E7" s="6">
        <v>60962</v>
      </c>
      <c r="F7" s="6">
        <v>60554</v>
      </c>
      <c r="G7" s="6">
        <v>59986</v>
      </c>
      <c r="H7" s="6">
        <v>59333</v>
      </c>
      <c r="I7" s="6">
        <v>58614</v>
      </c>
      <c r="J7" s="6">
        <v>57803</v>
      </c>
      <c r="K7" s="6">
        <v>57167</v>
      </c>
      <c r="L7" s="6">
        <v>56397</v>
      </c>
      <c r="M7" s="6">
        <v>55528</v>
      </c>
      <c r="N7" s="6">
        <v>54644</v>
      </c>
      <c r="O7" s="6">
        <v>53711</v>
      </c>
      <c r="P7" s="6">
        <v>52924</v>
      </c>
      <c r="Q7" s="6">
        <v>52125</v>
      </c>
      <c r="R7" s="6">
        <v>51418</v>
      </c>
      <c r="S7" s="6">
        <v>50785</v>
      </c>
      <c r="T7" s="6">
        <v>49911</v>
      </c>
      <c r="U7" s="6">
        <v>49285</v>
      </c>
      <c r="V7" s="6">
        <v>48791</v>
      </c>
      <c r="W7" s="6">
        <v>48156</v>
      </c>
      <c r="X7" s="6">
        <v>47772</v>
      </c>
      <c r="Y7" s="6">
        <v>47050</v>
      </c>
      <c r="Z7" s="6">
        <v>46288</v>
      </c>
      <c r="AA7" s="6">
        <v>45754</v>
      </c>
      <c r="AB7" s="6">
        <v>45182</v>
      </c>
      <c r="AC7" s="6">
        <v>44613</v>
      </c>
      <c r="AD7" s="6">
        <v>44164.377331481592</v>
      </c>
      <c r="AE7" s="6">
        <v>43654.708900945639</v>
      </c>
      <c r="AF7" s="6">
        <v>43161.209988160452</v>
      </c>
      <c r="AG7" s="6">
        <v>42750.492629264962</v>
      </c>
      <c r="AH7" s="6">
        <v>42308.141940749148</v>
      </c>
      <c r="AI7" s="6">
        <v>41801.816912748254</v>
      </c>
      <c r="AJ7" s="6">
        <v>41258.537704638657</v>
      </c>
      <c r="AK7" s="6">
        <v>40733.030965937971</v>
      </c>
      <c r="AL7" s="6">
        <v>40272.040931528391</v>
      </c>
      <c r="AM7" s="6">
        <v>39831.94629947628</v>
      </c>
      <c r="AN7" s="6">
        <v>39370.516005793397</v>
      </c>
      <c r="AO7" s="6">
        <v>38928.59213902567</v>
      </c>
      <c r="AP7" s="6">
        <v>38480.07368222643</v>
      </c>
      <c r="AQ7" s="6">
        <v>38071.114933806617</v>
      </c>
      <c r="AR7" s="6">
        <v>37695.846806007074</v>
      </c>
      <c r="AS7" s="6">
        <v>37307.375924776374</v>
      </c>
      <c r="AT7" s="6">
        <v>36933.785547704203</v>
      </c>
      <c r="AU7" s="6">
        <v>36567.157567959985</v>
      </c>
      <c r="AV7" s="6">
        <v>36189.149954468972</v>
      </c>
      <c r="AW7" s="6">
        <v>35845.260865577642</v>
      </c>
      <c r="AX7" s="6">
        <v>35525.924546359405</v>
      </c>
      <c r="AY7" s="6">
        <v>35224.372287401478</v>
      </c>
      <c r="AZ7" s="6">
        <v>34951.780926899344</v>
      </c>
      <c r="BA7" s="6">
        <v>34679.666378460039</v>
      </c>
      <c r="BB7" s="6">
        <v>34398.838822242295</v>
      </c>
      <c r="BC7" s="6">
        <v>34112.356845468501</v>
      </c>
      <c r="BD7" s="6">
        <v>33871.983531208723</v>
      </c>
      <c r="BE7" s="6">
        <v>33626.911574040903</v>
      </c>
      <c r="BF7" s="6">
        <v>33361.487105469969</v>
      </c>
      <c r="BG7" s="6">
        <v>33111.426287512208</v>
      </c>
      <c r="BH7" s="6">
        <v>32823.123897722908</v>
      </c>
      <c r="BI7" s="6">
        <v>32591.180206683726</v>
      </c>
      <c r="BJ7" s="6">
        <v>32335.413223322597</v>
      </c>
      <c r="BK7" s="6">
        <v>32050.969155146708</v>
      </c>
      <c r="BL7" s="6">
        <v>31752.103244508409</v>
      </c>
      <c r="BM7" s="6">
        <v>31448.422452969287</v>
      </c>
      <c r="BN7" s="6">
        <v>31200.317817773393</v>
      </c>
      <c r="BO7" s="6">
        <v>30952.243100456573</v>
      </c>
      <c r="BP7" s="6">
        <v>30689.270509115035</v>
      </c>
      <c r="BQ7" s="6">
        <v>30427.391671337438</v>
      </c>
      <c r="BR7" s="6">
        <v>30256.309209125102</v>
      </c>
      <c r="BS7" s="6">
        <v>30062.489938143543</v>
      </c>
      <c r="BT7" s="6">
        <v>29934.765456792564</v>
      </c>
      <c r="BU7" s="6">
        <v>29825.373786290918</v>
      </c>
      <c r="BV7" s="6">
        <v>29701.005015324707</v>
      </c>
      <c r="BW7" s="6">
        <v>29594.657989998785</v>
      </c>
      <c r="BX7" s="6">
        <v>29487.129746434541</v>
      </c>
      <c r="BY7" s="6">
        <v>29370.835273089491</v>
      </c>
      <c r="BZ7" s="6">
        <v>29282.828012380469</v>
      </c>
      <c r="CA7" s="6">
        <v>29148.172023499872</v>
      </c>
      <c r="CB7" s="6">
        <v>28982.213335400411</v>
      </c>
      <c r="CC7" s="6">
        <v>28834.809370220166</v>
      </c>
      <c r="CD7" s="6">
        <v>28648.679637847832</v>
      </c>
    </row>
    <row r="8" spans="1:83" x14ac:dyDescent="0.25">
      <c r="A8" s="2" t="str">
        <f>"Cohabitants non mariés sans enfant"</f>
        <v>Cohabitants non mariés sans enfant</v>
      </c>
      <c r="B8" s="6">
        <v>1933</v>
      </c>
      <c r="C8" s="6">
        <v>2138</v>
      </c>
      <c r="D8" s="6">
        <v>2377</v>
      </c>
      <c r="E8" s="6">
        <v>2627</v>
      </c>
      <c r="F8" s="6">
        <v>2866</v>
      </c>
      <c r="G8" s="6">
        <v>3159</v>
      </c>
      <c r="H8" s="6">
        <v>3517</v>
      </c>
      <c r="I8" s="6">
        <v>3856</v>
      </c>
      <c r="J8" s="6">
        <v>4270</v>
      </c>
      <c r="K8" s="6">
        <v>4668</v>
      </c>
      <c r="L8" s="6">
        <v>5080</v>
      </c>
      <c r="M8" s="6">
        <v>5588</v>
      </c>
      <c r="N8" s="6">
        <v>6016</v>
      </c>
      <c r="O8" s="6">
        <v>6517</v>
      </c>
      <c r="P8" s="6">
        <v>6771</v>
      </c>
      <c r="Q8" s="6">
        <v>7146</v>
      </c>
      <c r="R8" s="6">
        <v>7479</v>
      </c>
      <c r="S8" s="6">
        <v>7917</v>
      </c>
      <c r="T8" s="6">
        <v>8295</v>
      </c>
      <c r="U8" s="6">
        <v>8481</v>
      </c>
      <c r="V8" s="6">
        <v>8763</v>
      </c>
      <c r="W8" s="6">
        <v>8839</v>
      </c>
      <c r="X8" s="6">
        <v>8937</v>
      </c>
      <c r="Y8" s="6">
        <v>9213</v>
      </c>
      <c r="Z8" s="6">
        <v>9651</v>
      </c>
      <c r="AA8" s="6">
        <v>9897</v>
      </c>
      <c r="AB8" s="6">
        <v>10168</v>
      </c>
      <c r="AC8" s="6">
        <v>10066</v>
      </c>
      <c r="AD8" s="6">
        <v>10420.726836750455</v>
      </c>
      <c r="AE8" s="6">
        <v>10503.744406070127</v>
      </c>
      <c r="AF8" s="6">
        <v>10595.980201524668</v>
      </c>
      <c r="AG8" s="6">
        <v>10663.691810486845</v>
      </c>
      <c r="AH8" s="6">
        <v>10729.621474635176</v>
      </c>
      <c r="AI8" s="6">
        <v>10799.062093543285</v>
      </c>
      <c r="AJ8" s="6">
        <v>10879.129354085566</v>
      </c>
      <c r="AK8" s="6">
        <v>10956.23794911462</v>
      </c>
      <c r="AL8" s="6">
        <v>11025.178649870799</v>
      </c>
      <c r="AM8" s="6">
        <v>11093.672432592633</v>
      </c>
      <c r="AN8" s="6">
        <v>11155.825492429172</v>
      </c>
      <c r="AO8" s="6">
        <v>11245.800844408253</v>
      </c>
      <c r="AP8" s="6">
        <v>11333.510722022756</v>
      </c>
      <c r="AQ8" s="6">
        <v>11442.807673085077</v>
      </c>
      <c r="AR8" s="6">
        <v>11551.567847360588</v>
      </c>
      <c r="AS8" s="6">
        <v>11666.434333220835</v>
      </c>
      <c r="AT8" s="6">
        <v>11761.357856859229</v>
      </c>
      <c r="AU8" s="6">
        <v>11841.96300164927</v>
      </c>
      <c r="AV8" s="6">
        <v>11919.828365081681</v>
      </c>
      <c r="AW8" s="6">
        <v>11968.636833671648</v>
      </c>
      <c r="AX8" s="6">
        <v>12014.883724446205</v>
      </c>
      <c r="AY8" s="6">
        <v>12049.274414855818</v>
      </c>
      <c r="AZ8" s="6">
        <v>12079.428293199615</v>
      </c>
      <c r="BA8" s="6">
        <v>12100.75253265864</v>
      </c>
      <c r="BB8" s="6">
        <v>12100.053045021839</v>
      </c>
      <c r="BC8" s="6">
        <v>12100.68120172041</v>
      </c>
      <c r="BD8" s="6">
        <v>12109.150739996148</v>
      </c>
      <c r="BE8" s="6">
        <v>12129.295708006066</v>
      </c>
      <c r="BF8" s="6">
        <v>12146.822816018341</v>
      </c>
      <c r="BG8" s="6">
        <v>12181.986673268731</v>
      </c>
      <c r="BH8" s="6">
        <v>12219.806061182093</v>
      </c>
      <c r="BI8" s="6">
        <v>12259.208087723251</v>
      </c>
      <c r="BJ8" s="6">
        <v>12306.432931716645</v>
      </c>
      <c r="BK8" s="6">
        <v>12342.529647698464</v>
      </c>
      <c r="BL8" s="6">
        <v>12380.307397533041</v>
      </c>
      <c r="BM8" s="6">
        <v>12432.44428112153</v>
      </c>
      <c r="BN8" s="6">
        <v>12483.212148682924</v>
      </c>
      <c r="BO8" s="6">
        <v>12543.950495789351</v>
      </c>
      <c r="BP8" s="6">
        <v>12600.581577133804</v>
      </c>
      <c r="BQ8" s="6">
        <v>12657.956241872649</v>
      </c>
      <c r="BR8" s="6">
        <v>12717.778955004349</v>
      </c>
      <c r="BS8" s="6">
        <v>12778.921891910522</v>
      </c>
      <c r="BT8" s="6">
        <v>12839.500193800288</v>
      </c>
      <c r="BU8" s="6">
        <v>12897.487329434889</v>
      </c>
      <c r="BV8" s="6">
        <v>12951.56392095851</v>
      </c>
      <c r="BW8" s="6">
        <v>13006.308989869787</v>
      </c>
      <c r="BX8" s="6">
        <v>13060.283391598459</v>
      </c>
      <c r="BY8" s="6">
        <v>13112.698948463518</v>
      </c>
      <c r="BZ8" s="6">
        <v>13161.283098712844</v>
      </c>
      <c r="CA8" s="6">
        <v>13205.861633641436</v>
      </c>
      <c r="CB8" s="6">
        <v>13252.429696689107</v>
      </c>
      <c r="CC8" s="6">
        <v>13294.685573428405</v>
      </c>
      <c r="CD8" s="6">
        <v>13333.37031124633</v>
      </c>
    </row>
    <row r="9" spans="1:83" x14ac:dyDescent="0.25">
      <c r="A9" s="2" t="str">
        <f>"Cohabitants non mariés avec enfant(s)"</f>
        <v>Cohabitants non mariés avec enfant(s)</v>
      </c>
      <c r="B9" s="6">
        <v>1072</v>
      </c>
      <c r="C9" s="6">
        <v>1145</v>
      </c>
      <c r="D9" s="6">
        <v>1203</v>
      </c>
      <c r="E9" s="6">
        <v>1311</v>
      </c>
      <c r="F9" s="6">
        <v>1411</v>
      </c>
      <c r="G9" s="6">
        <v>1581</v>
      </c>
      <c r="H9" s="6">
        <v>1670</v>
      </c>
      <c r="I9" s="6">
        <v>1846</v>
      </c>
      <c r="J9" s="6">
        <v>2024</v>
      </c>
      <c r="K9" s="6">
        <v>2277</v>
      </c>
      <c r="L9" s="6">
        <v>2507</v>
      </c>
      <c r="M9" s="6">
        <v>2900</v>
      </c>
      <c r="N9" s="6">
        <v>3285</v>
      </c>
      <c r="O9" s="6">
        <v>3754</v>
      </c>
      <c r="P9" s="6">
        <v>4293</v>
      </c>
      <c r="Q9" s="6">
        <v>4864</v>
      </c>
      <c r="R9" s="6">
        <v>5507</v>
      </c>
      <c r="S9" s="6">
        <v>6198</v>
      </c>
      <c r="T9" s="6">
        <v>6968</v>
      </c>
      <c r="U9" s="6">
        <v>7614</v>
      </c>
      <c r="V9" s="6">
        <v>8209</v>
      </c>
      <c r="W9" s="6">
        <v>8834</v>
      </c>
      <c r="X9" s="6">
        <v>9168</v>
      </c>
      <c r="Y9" s="6">
        <v>9676</v>
      </c>
      <c r="Z9" s="6">
        <v>10102</v>
      </c>
      <c r="AA9" s="6">
        <v>10544</v>
      </c>
      <c r="AB9" s="6">
        <v>10852</v>
      </c>
      <c r="AC9" s="6">
        <v>10844</v>
      </c>
      <c r="AD9" s="6">
        <v>11150.592914174154</v>
      </c>
      <c r="AE9" s="6">
        <v>11289.910484754115</v>
      </c>
      <c r="AF9" s="6">
        <v>11422.452283021772</v>
      </c>
      <c r="AG9" s="6">
        <v>11558.400125297499</v>
      </c>
      <c r="AH9" s="6">
        <v>11690.181514535463</v>
      </c>
      <c r="AI9" s="6">
        <v>11794.317604176726</v>
      </c>
      <c r="AJ9" s="6">
        <v>11896.292490711972</v>
      </c>
      <c r="AK9" s="6">
        <v>11984.296104271267</v>
      </c>
      <c r="AL9" s="6">
        <v>12055.707982391044</v>
      </c>
      <c r="AM9" s="6">
        <v>12144.831557091215</v>
      </c>
      <c r="AN9" s="6">
        <v>12212.992688906785</v>
      </c>
      <c r="AO9" s="6">
        <v>12290.770019884854</v>
      </c>
      <c r="AP9" s="6">
        <v>12364.355457271568</v>
      </c>
      <c r="AQ9" s="6">
        <v>12418.03561343973</v>
      </c>
      <c r="AR9" s="6">
        <v>12488.199223904907</v>
      </c>
      <c r="AS9" s="6">
        <v>12567.650896698295</v>
      </c>
      <c r="AT9" s="6">
        <v>12661.200041205497</v>
      </c>
      <c r="AU9" s="6">
        <v>12761.814596340168</v>
      </c>
      <c r="AV9" s="6">
        <v>12851.0697724934</v>
      </c>
      <c r="AW9" s="6">
        <v>12940.052368514462</v>
      </c>
      <c r="AX9" s="6">
        <v>13036.436306346699</v>
      </c>
      <c r="AY9" s="6">
        <v>13140.889879586934</v>
      </c>
      <c r="AZ9" s="6">
        <v>13248.021199929204</v>
      </c>
      <c r="BA9" s="6">
        <v>13352.197400426638</v>
      </c>
      <c r="BB9" s="6">
        <v>13432.964393516726</v>
      </c>
      <c r="BC9" s="6">
        <v>13505.930081399372</v>
      </c>
      <c r="BD9" s="6">
        <v>13593.43084444238</v>
      </c>
      <c r="BE9" s="6">
        <v>13667.315906706361</v>
      </c>
      <c r="BF9" s="6">
        <v>13742.951770569212</v>
      </c>
      <c r="BG9" s="6">
        <v>13791.169615538125</v>
      </c>
      <c r="BH9" s="6">
        <v>13836.41282140409</v>
      </c>
      <c r="BI9" s="6">
        <v>13890.657005455088</v>
      </c>
      <c r="BJ9" s="6">
        <v>13941.162910687977</v>
      </c>
      <c r="BK9" s="6">
        <v>13986.528497667359</v>
      </c>
      <c r="BL9" s="6">
        <v>14030.418576769982</v>
      </c>
      <c r="BM9" s="6">
        <v>14092.403607765882</v>
      </c>
      <c r="BN9" s="6">
        <v>14145.970666181405</v>
      </c>
      <c r="BO9" s="6">
        <v>14215.225024400303</v>
      </c>
      <c r="BP9" s="6">
        <v>14280.292329141841</v>
      </c>
      <c r="BQ9" s="6">
        <v>14349.315065114555</v>
      </c>
      <c r="BR9" s="6">
        <v>14426.646012385168</v>
      </c>
      <c r="BS9" s="6">
        <v>14500.934602109055</v>
      </c>
      <c r="BT9" s="6">
        <v>14580.682963674626</v>
      </c>
      <c r="BU9" s="6">
        <v>14656.338972089496</v>
      </c>
      <c r="BV9" s="6">
        <v>14736.438854986336</v>
      </c>
      <c r="BW9" s="6">
        <v>14825.610951899533</v>
      </c>
      <c r="BX9" s="6">
        <v>14907.383181862748</v>
      </c>
      <c r="BY9" s="6">
        <v>14998.75961455275</v>
      </c>
      <c r="BZ9" s="6">
        <v>15084.13676107979</v>
      </c>
      <c r="CA9" s="6">
        <v>15177.152286933184</v>
      </c>
      <c r="CB9" s="6">
        <v>15278.058282132148</v>
      </c>
      <c r="CC9" s="6">
        <v>15367.971150265981</v>
      </c>
      <c r="CD9" s="6">
        <v>15458.691475372685</v>
      </c>
    </row>
    <row r="10" spans="1:83" x14ac:dyDescent="0.25">
      <c r="A10" s="2" t="str">
        <f>"Familles monoparentales"</f>
        <v>Familles monoparentales</v>
      </c>
      <c r="B10" s="6">
        <v>9444</v>
      </c>
      <c r="C10" s="6">
        <v>9551</v>
      </c>
      <c r="D10" s="6">
        <v>9821</v>
      </c>
      <c r="E10" s="6">
        <v>10131</v>
      </c>
      <c r="F10" s="6">
        <v>10341</v>
      </c>
      <c r="G10" s="6">
        <v>10620</v>
      </c>
      <c r="H10" s="6">
        <v>10851</v>
      </c>
      <c r="I10" s="6">
        <v>11166</v>
      </c>
      <c r="J10" s="6">
        <v>11403</v>
      </c>
      <c r="K10" s="6">
        <v>11705</v>
      </c>
      <c r="L10" s="6">
        <v>11893</v>
      </c>
      <c r="M10" s="6">
        <v>12197</v>
      </c>
      <c r="N10" s="6">
        <v>12636</v>
      </c>
      <c r="O10" s="6">
        <v>13043</v>
      </c>
      <c r="P10" s="6">
        <v>13271</v>
      </c>
      <c r="Q10" s="6">
        <v>13601</v>
      </c>
      <c r="R10" s="6">
        <v>13675</v>
      </c>
      <c r="S10" s="6">
        <v>13715</v>
      </c>
      <c r="T10" s="6">
        <v>13996</v>
      </c>
      <c r="U10" s="6">
        <v>14106</v>
      </c>
      <c r="V10" s="6">
        <v>14118</v>
      </c>
      <c r="W10" s="6">
        <v>14256</v>
      </c>
      <c r="X10" s="6">
        <v>14328</v>
      </c>
      <c r="Y10" s="6">
        <v>14677</v>
      </c>
      <c r="Z10" s="6">
        <v>14872</v>
      </c>
      <c r="AA10" s="6">
        <v>15066</v>
      </c>
      <c r="AB10" s="6">
        <v>15230</v>
      </c>
      <c r="AC10" s="6">
        <v>15712</v>
      </c>
      <c r="AD10" s="6">
        <v>15444.854509111718</v>
      </c>
      <c r="AE10" s="6">
        <v>15525.869101821505</v>
      </c>
      <c r="AF10" s="6">
        <v>15600.4767695507</v>
      </c>
      <c r="AG10" s="6">
        <v>15675.948915170988</v>
      </c>
      <c r="AH10" s="6">
        <v>15757.967615427306</v>
      </c>
      <c r="AI10" s="6">
        <v>15836.762151340479</v>
      </c>
      <c r="AJ10" s="6">
        <v>15894.22759861208</v>
      </c>
      <c r="AK10" s="6">
        <v>15957.47127860312</v>
      </c>
      <c r="AL10" s="6">
        <v>16008.120778633565</v>
      </c>
      <c r="AM10" s="6">
        <v>16058.424703375673</v>
      </c>
      <c r="AN10" s="6">
        <v>16110.21368338195</v>
      </c>
      <c r="AO10" s="6">
        <v>16138.705579800684</v>
      </c>
      <c r="AP10" s="6">
        <v>16186.976025949731</v>
      </c>
      <c r="AQ10" s="6">
        <v>16225.265392434501</v>
      </c>
      <c r="AR10" s="6">
        <v>16271.36359014849</v>
      </c>
      <c r="AS10" s="6">
        <v>16331.796928646796</v>
      </c>
      <c r="AT10" s="6">
        <v>16379.202041003551</v>
      </c>
      <c r="AU10" s="6">
        <v>16455.466877518957</v>
      </c>
      <c r="AV10" s="6">
        <v>16503.483233847423</v>
      </c>
      <c r="AW10" s="6">
        <v>16560.780412430369</v>
      </c>
      <c r="AX10" s="6">
        <v>16617.464648402027</v>
      </c>
      <c r="AY10" s="6">
        <v>16659.710847003182</v>
      </c>
      <c r="AZ10" s="6">
        <v>16705.171779666205</v>
      </c>
      <c r="BA10" s="6">
        <v>16735.08096404195</v>
      </c>
      <c r="BB10" s="6">
        <v>16774.949362535168</v>
      </c>
      <c r="BC10" s="6">
        <v>16821.191799959943</v>
      </c>
      <c r="BD10" s="6">
        <v>16886.77798761972</v>
      </c>
      <c r="BE10" s="6">
        <v>16944.921173786854</v>
      </c>
      <c r="BF10" s="6">
        <v>16991.220225905949</v>
      </c>
      <c r="BG10" s="6">
        <v>17031.665093631153</v>
      </c>
      <c r="BH10" s="6">
        <v>17068.213853321195</v>
      </c>
      <c r="BI10" s="6">
        <v>17122.369177749126</v>
      </c>
      <c r="BJ10" s="6">
        <v>17153.500105100204</v>
      </c>
      <c r="BK10" s="6">
        <v>17189.397732663248</v>
      </c>
      <c r="BL10" s="6">
        <v>17213.373097087588</v>
      </c>
      <c r="BM10" s="6">
        <v>17247.503355217214</v>
      </c>
      <c r="BN10" s="6">
        <v>17292.521714934679</v>
      </c>
      <c r="BO10" s="6">
        <v>17325.185663274802</v>
      </c>
      <c r="BP10" s="6">
        <v>17364.159700497545</v>
      </c>
      <c r="BQ10" s="6">
        <v>17378.505191723267</v>
      </c>
      <c r="BR10" s="6">
        <v>17381.540779913972</v>
      </c>
      <c r="BS10" s="6">
        <v>17399.067626361655</v>
      </c>
      <c r="BT10" s="6">
        <v>17393.178194570446</v>
      </c>
      <c r="BU10" s="6">
        <v>17422.590326408805</v>
      </c>
      <c r="BV10" s="6">
        <v>17441.701532336378</v>
      </c>
      <c r="BW10" s="6">
        <v>17472.061275494078</v>
      </c>
      <c r="BX10" s="6">
        <v>17511.527797085917</v>
      </c>
      <c r="BY10" s="6">
        <v>17548.286600488907</v>
      </c>
      <c r="BZ10" s="6">
        <v>17591.563796838611</v>
      </c>
      <c r="CA10" s="6">
        <v>17631.475695752102</v>
      </c>
      <c r="CB10" s="6">
        <v>17662.803756771165</v>
      </c>
      <c r="CC10" s="6">
        <v>17699.168964474804</v>
      </c>
      <c r="CD10" s="6">
        <v>17735.410623646498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1622</v>
      </c>
      <c r="C11" s="8">
        <v>1697</v>
      </c>
      <c r="D11" s="8">
        <v>1730</v>
      </c>
      <c r="E11" s="8">
        <v>1770</v>
      </c>
      <c r="F11" s="8">
        <v>1840</v>
      </c>
      <c r="G11" s="8">
        <v>1844</v>
      </c>
      <c r="H11" s="8">
        <v>1877</v>
      </c>
      <c r="I11" s="8">
        <v>1908</v>
      </c>
      <c r="J11" s="8">
        <v>1907</v>
      </c>
      <c r="K11" s="8">
        <v>1935</v>
      </c>
      <c r="L11" s="8">
        <v>2068</v>
      </c>
      <c r="M11" s="8">
        <v>2144</v>
      </c>
      <c r="N11" s="8">
        <v>2232</v>
      </c>
      <c r="O11" s="8">
        <v>2258</v>
      </c>
      <c r="P11" s="8">
        <v>2329</v>
      </c>
      <c r="Q11" s="8">
        <v>2379</v>
      </c>
      <c r="R11" s="8">
        <v>2440</v>
      </c>
      <c r="S11" s="8">
        <v>2492</v>
      </c>
      <c r="T11" s="8">
        <v>2417</v>
      </c>
      <c r="U11" s="8">
        <v>2444</v>
      </c>
      <c r="V11" s="8">
        <v>2523</v>
      </c>
      <c r="W11" s="8">
        <v>2601</v>
      </c>
      <c r="X11" s="8">
        <v>2666</v>
      </c>
      <c r="Y11" s="8">
        <v>2667</v>
      </c>
      <c r="Z11" s="8">
        <v>2683</v>
      </c>
      <c r="AA11" s="8">
        <v>2733</v>
      </c>
      <c r="AB11" s="8">
        <v>2773</v>
      </c>
      <c r="AC11" s="8">
        <v>2784</v>
      </c>
      <c r="AD11" s="8">
        <v>2959.0045496437542</v>
      </c>
      <c r="AE11" s="8">
        <v>2971.4335853971347</v>
      </c>
      <c r="AF11" s="8">
        <v>2981.3065651241113</v>
      </c>
      <c r="AG11" s="8">
        <v>2988.6465052647632</v>
      </c>
      <c r="AH11" s="8">
        <v>2995.3253759063823</v>
      </c>
      <c r="AI11" s="8">
        <v>2999.2922691286249</v>
      </c>
      <c r="AJ11" s="8">
        <v>3004.7845514384126</v>
      </c>
      <c r="AK11" s="8">
        <v>3008.2357891252027</v>
      </c>
      <c r="AL11" s="8">
        <v>3011.217944377292</v>
      </c>
      <c r="AM11" s="8">
        <v>3015.3623330807018</v>
      </c>
      <c r="AN11" s="8">
        <v>3019.8100022776784</v>
      </c>
      <c r="AO11" s="8">
        <v>3024.6540698090344</v>
      </c>
      <c r="AP11" s="8">
        <v>3028.6470917751935</v>
      </c>
      <c r="AQ11" s="8">
        <v>3033.2776359121995</v>
      </c>
      <c r="AR11" s="8">
        <v>3037.3793010627383</v>
      </c>
      <c r="AS11" s="8">
        <v>3042.0344617694318</v>
      </c>
      <c r="AT11" s="8">
        <v>3046.001917799158</v>
      </c>
      <c r="AU11" s="8">
        <v>3048.8396202206336</v>
      </c>
      <c r="AV11" s="8">
        <v>3052.7385545275183</v>
      </c>
      <c r="AW11" s="8">
        <v>3052.2453907685162</v>
      </c>
      <c r="AX11" s="8">
        <v>3049.5818483069688</v>
      </c>
      <c r="AY11" s="8">
        <v>3047.8488002337094</v>
      </c>
      <c r="AZ11" s="8">
        <v>3043.0638798842192</v>
      </c>
      <c r="BA11" s="8">
        <v>3038.6353455021845</v>
      </c>
      <c r="BB11" s="8">
        <v>3032.5207326144305</v>
      </c>
      <c r="BC11" s="8">
        <v>3027.3983972480446</v>
      </c>
      <c r="BD11" s="8">
        <v>3022.106125627733</v>
      </c>
      <c r="BE11" s="8">
        <v>3019.1154110356101</v>
      </c>
      <c r="BF11" s="8">
        <v>3012.453843038058</v>
      </c>
      <c r="BG11" s="8">
        <v>3007.9153523930931</v>
      </c>
      <c r="BH11" s="8">
        <v>3002.8321168628386</v>
      </c>
      <c r="BI11" s="8">
        <v>2997.8662057120769</v>
      </c>
      <c r="BJ11" s="8">
        <v>2995.2648385747539</v>
      </c>
      <c r="BK11" s="8">
        <v>2991.0200559327081</v>
      </c>
      <c r="BL11" s="8">
        <v>2989.7906273727481</v>
      </c>
      <c r="BM11" s="8">
        <v>2991.0743922635661</v>
      </c>
      <c r="BN11" s="8">
        <v>2993.9030955334179</v>
      </c>
      <c r="BO11" s="8">
        <v>2998.1777798979815</v>
      </c>
      <c r="BP11" s="8">
        <v>3002.6211796761959</v>
      </c>
      <c r="BQ11" s="8">
        <v>3008.1249542548439</v>
      </c>
      <c r="BR11" s="8">
        <v>3015.1532845905235</v>
      </c>
      <c r="BS11" s="8">
        <v>3022.4981745114842</v>
      </c>
      <c r="BT11" s="8">
        <v>3029.38737209489</v>
      </c>
      <c r="BU11" s="8">
        <v>3036.3752981313696</v>
      </c>
      <c r="BV11" s="8">
        <v>3041.7252020537908</v>
      </c>
      <c r="BW11" s="8">
        <v>3047.7108581773246</v>
      </c>
      <c r="BX11" s="8">
        <v>3053.8083859261669</v>
      </c>
      <c r="BY11" s="8">
        <v>3058.4901377827032</v>
      </c>
      <c r="BZ11" s="8">
        <v>3064.4861719042406</v>
      </c>
      <c r="CA11" s="8">
        <v>3068.3021122949544</v>
      </c>
      <c r="CB11" s="8">
        <v>3072.3342093484039</v>
      </c>
      <c r="CC11" s="8">
        <v>3076.6132064889634</v>
      </c>
      <c r="CD11" s="8">
        <v>3079.5257819625285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074E-B91B-47BD-9B88-A79E885A9426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9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10119</v>
      </c>
      <c r="C5" s="6">
        <v>10566</v>
      </c>
      <c r="D5" s="6">
        <v>10916</v>
      </c>
      <c r="E5" s="6">
        <v>11343</v>
      </c>
      <c r="F5" s="6">
        <v>11881</v>
      </c>
      <c r="G5" s="6">
        <v>12471</v>
      </c>
      <c r="H5" s="6">
        <v>13093</v>
      </c>
      <c r="I5" s="6">
        <v>13806</v>
      </c>
      <c r="J5" s="6">
        <v>14356</v>
      </c>
      <c r="K5" s="6">
        <v>14883</v>
      </c>
      <c r="L5" s="6">
        <v>15496</v>
      </c>
      <c r="M5" s="6">
        <v>15997</v>
      </c>
      <c r="N5" s="6">
        <v>16562</v>
      </c>
      <c r="O5" s="6">
        <v>17231</v>
      </c>
      <c r="P5" s="6">
        <v>17828</v>
      </c>
      <c r="Q5" s="6">
        <v>18452</v>
      </c>
      <c r="R5" s="6">
        <v>18949</v>
      </c>
      <c r="S5" s="6">
        <v>19573</v>
      </c>
      <c r="T5" s="6">
        <v>20628</v>
      </c>
      <c r="U5" s="6">
        <v>21251</v>
      </c>
      <c r="V5" s="6">
        <v>21313</v>
      </c>
      <c r="W5" s="6">
        <v>21981</v>
      </c>
      <c r="X5" s="6">
        <v>22613</v>
      </c>
      <c r="Y5" s="6">
        <v>23169</v>
      </c>
      <c r="Z5" s="6">
        <v>23909</v>
      </c>
      <c r="AA5" s="6">
        <v>24431</v>
      </c>
      <c r="AB5" s="6">
        <v>25141</v>
      </c>
      <c r="AC5" s="6">
        <v>26894</v>
      </c>
      <c r="AD5" s="6">
        <v>26723.014112591143</v>
      </c>
      <c r="AE5" s="6">
        <v>27311.300729919771</v>
      </c>
      <c r="AF5" s="6">
        <v>27871.578618125262</v>
      </c>
      <c r="AG5" s="6">
        <v>28343.300721679476</v>
      </c>
      <c r="AH5" s="6">
        <v>28898.94807514592</v>
      </c>
      <c r="AI5" s="6">
        <v>29445.167418050696</v>
      </c>
      <c r="AJ5" s="6">
        <v>29945.24631134059</v>
      </c>
      <c r="AK5" s="6">
        <v>30445.498552846224</v>
      </c>
      <c r="AL5" s="6">
        <v>30845.183570629102</v>
      </c>
      <c r="AM5" s="6">
        <v>31373.152369592302</v>
      </c>
      <c r="AN5" s="6">
        <v>31836.540757346156</v>
      </c>
      <c r="AO5" s="6">
        <v>32356.175244321188</v>
      </c>
      <c r="AP5" s="6">
        <v>32811.498876753474</v>
      </c>
      <c r="AQ5" s="6">
        <v>33237.737154202492</v>
      </c>
      <c r="AR5" s="6">
        <v>33706.796900169233</v>
      </c>
      <c r="AS5" s="6">
        <v>34084.101669098323</v>
      </c>
      <c r="AT5" s="6">
        <v>34544.34113726658</v>
      </c>
      <c r="AU5" s="6">
        <v>34865.404101745095</v>
      </c>
      <c r="AV5" s="6">
        <v>35290.404939138403</v>
      </c>
      <c r="AW5" s="6">
        <v>35726.507040316945</v>
      </c>
      <c r="AX5" s="6">
        <v>36047.203966273955</v>
      </c>
      <c r="AY5" s="6">
        <v>36393.100300804741</v>
      </c>
      <c r="AZ5" s="6">
        <v>36589.118511252454</v>
      </c>
      <c r="BA5" s="6">
        <v>36890.732572682624</v>
      </c>
      <c r="BB5" s="6">
        <v>37183.348175620704</v>
      </c>
      <c r="BC5" s="6">
        <v>37383.791953478452</v>
      </c>
      <c r="BD5" s="6">
        <v>37638.935072441964</v>
      </c>
      <c r="BE5" s="6">
        <v>37803.010890777034</v>
      </c>
      <c r="BF5" s="6">
        <v>37942.535012853172</v>
      </c>
      <c r="BG5" s="6">
        <v>38022.487281387715</v>
      </c>
      <c r="BH5" s="6">
        <v>37984.499322449803</v>
      </c>
      <c r="BI5" s="6">
        <v>38056.930089652305</v>
      </c>
      <c r="BJ5" s="6">
        <v>38066.112405342668</v>
      </c>
      <c r="BK5" s="6">
        <v>38039.096280478596</v>
      </c>
      <c r="BL5" s="6">
        <v>37921.140550943906</v>
      </c>
      <c r="BM5" s="6">
        <v>37783.816604742111</v>
      </c>
      <c r="BN5" s="6">
        <v>37642.842784091976</v>
      </c>
      <c r="BO5" s="6">
        <v>37555.308512579562</v>
      </c>
      <c r="BP5" s="6">
        <v>37462.071865674799</v>
      </c>
      <c r="BQ5" s="6">
        <v>37331.386382007477</v>
      </c>
      <c r="BR5" s="6">
        <v>37230.707559835762</v>
      </c>
      <c r="BS5" s="6">
        <v>37040.005059217918</v>
      </c>
      <c r="BT5" s="6">
        <v>36986.253744159505</v>
      </c>
      <c r="BU5" s="6">
        <v>36848.168005599087</v>
      </c>
      <c r="BV5" s="6">
        <v>36689.999538310978</v>
      </c>
      <c r="BW5" s="6">
        <v>36556.6000899254</v>
      </c>
      <c r="BX5" s="6">
        <v>36430.637690192481</v>
      </c>
      <c r="BY5" s="6">
        <v>36390.399061959353</v>
      </c>
      <c r="BZ5" s="6">
        <v>36262.652936798149</v>
      </c>
      <c r="CA5" s="6">
        <v>36139.572965309431</v>
      </c>
      <c r="CB5" s="6">
        <v>36062.668700838549</v>
      </c>
      <c r="CC5" s="6">
        <v>35995.7913914577</v>
      </c>
      <c r="CD5" s="6">
        <v>35940.935449948542</v>
      </c>
    </row>
    <row r="6" spans="1:83" x14ac:dyDescent="0.25">
      <c r="A6" s="2" t="str">
        <f>"Mariés sans enfant"</f>
        <v>Mariés sans enfant</v>
      </c>
      <c r="B6" s="6">
        <v>14848</v>
      </c>
      <c r="C6" s="6">
        <v>15437</v>
      </c>
      <c r="D6" s="6">
        <v>15882</v>
      </c>
      <c r="E6" s="6">
        <v>16318</v>
      </c>
      <c r="F6" s="6">
        <v>16791</v>
      </c>
      <c r="G6" s="6">
        <v>17242</v>
      </c>
      <c r="H6" s="6">
        <v>17818</v>
      </c>
      <c r="I6" s="6">
        <v>18272</v>
      </c>
      <c r="J6" s="6">
        <v>18683</v>
      </c>
      <c r="K6" s="6">
        <v>19086</v>
      </c>
      <c r="L6" s="6">
        <v>19462</v>
      </c>
      <c r="M6" s="6">
        <v>19721</v>
      </c>
      <c r="N6" s="6">
        <v>20018</v>
      </c>
      <c r="O6" s="6">
        <v>20444</v>
      </c>
      <c r="P6" s="6">
        <v>20850</v>
      </c>
      <c r="Q6" s="6">
        <v>21259</v>
      </c>
      <c r="R6" s="6">
        <v>21713</v>
      </c>
      <c r="S6" s="6">
        <v>22370</v>
      </c>
      <c r="T6" s="6">
        <v>22856</v>
      </c>
      <c r="U6" s="6">
        <v>23205</v>
      </c>
      <c r="V6" s="6">
        <v>23685</v>
      </c>
      <c r="W6" s="6">
        <v>24118</v>
      </c>
      <c r="X6" s="6">
        <v>24326</v>
      </c>
      <c r="Y6" s="6">
        <v>24495</v>
      </c>
      <c r="Z6" s="6">
        <v>24798</v>
      </c>
      <c r="AA6" s="6">
        <v>25019</v>
      </c>
      <c r="AB6" s="6">
        <v>25355</v>
      </c>
      <c r="AC6" s="6">
        <v>25587</v>
      </c>
      <c r="AD6" s="6">
        <v>26120.967932149055</v>
      </c>
      <c r="AE6" s="6">
        <v>26529.642627585592</v>
      </c>
      <c r="AF6" s="6">
        <v>26878.965767452537</v>
      </c>
      <c r="AG6" s="6">
        <v>27274.655266075388</v>
      </c>
      <c r="AH6" s="6">
        <v>27580.808646041642</v>
      </c>
      <c r="AI6" s="6">
        <v>27854.437733772356</v>
      </c>
      <c r="AJ6" s="6">
        <v>28138.428236465574</v>
      </c>
      <c r="AK6" s="6">
        <v>28380.526420129092</v>
      </c>
      <c r="AL6" s="6">
        <v>28630.778819250074</v>
      </c>
      <c r="AM6" s="6">
        <v>28804.458885171291</v>
      </c>
      <c r="AN6" s="6">
        <v>28930.795471484787</v>
      </c>
      <c r="AO6" s="6">
        <v>29052.06522498636</v>
      </c>
      <c r="AP6" s="6">
        <v>29139.539595378123</v>
      </c>
      <c r="AQ6" s="6">
        <v>29207.90840227735</v>
      </c>
      <c r="AR6" s="6">
        <v>29244.771421670404</v>
      </c>
      <c r="AS6" s="6">
        <v>29243.289683690331</v>
      </c>
      <c r="AT6" s="6">
        <v>29232.597934753354</v>
      </c>
      <c r="AU6" s="6">
        <v>29220.217973349263</v>
      </c>
      <c r="AV6" s="6">
        <v>29158.297426110315</v>
      </c>
      <c r="AW6" s="6">
        <v>29078.51437899856</v>
      </c>
      <c r="AX6" s="6">
        <v>28953.504331844597</v>
      </c>
      <c r="AY6" s="6">
        <v>28837.718670074635</v>
      </c>
      <c r="AZ6" s="6">
        <v>28733.621177978283</v>
      </c>
      <c r="BA6" s="6">
        <v>28571.908122138724</v>
      </c>
      <c r="BB6" s="6">
        <v>28403.681654967644</v>
      </c>
      <c r="BC6" s="6">
        <v>28200.685462889989</v>
      </c>
      <c r="BD6" s="6">
        <v>27991.601519980431</v>
      </c>
      <c r="BE6" s="6">
        <v>27804.30270525688</v>
      </c>
      <c r="BF6" s="6">
        <v>27598.737855287669</v>
      </c>
      <c r="BG6" s="6">
        <v>27425.926843110272</v>
      </c>
      <c r="BH6" s="6">
        <v>27248.581033164664</v>
      </c>
      <c r="BI6" s="6">
        <v>27015.743518375202</v>
      </c>
      <c r="BJ6" s="6">
        <v>26808.624505970765</v>
      </c>
      <c r="BK6" s="6">
        <v>26614.364432852206</v>
      </c>
      <c r="BL6" s="6">
        <v>26471.828439868463</v>
      </c>
      <c r="BM6" s="6">
        <v>26316.950793981185</v>
      </c>
      <c r="BN6" s="6">
        <v>26138.404375987775</v>
      </c>
      <c r="BO6" s="6">
        <v>25944.094712137383</v>
      </c>
      <c r="BP6" s="6">
        <v>25773.725237854014</v>
      </c>
      <c r="BQ6" s="6">
        <v>25607.668973469656</v>
      </c>
      <c r="BR6" s="6">
        <v>25406.689111004634</v>
      </c>
      <c r="BS6" s="6">
        <v>25249.953609465279</v>
      </c>
      <c r="BT6" s="6">
        <v>25049.077758891948</v>
      </c>
      <c r="BU6" s="6">
        <v>24901.694146708585</v>
      </c>
      <c r="BV6" s="6">
        <v>24734.873699050389</v>
      </c>
      <c r="BW6" s="6">
        <v>24558.215847093823</v>
      </c>
      <c r="BX6" s="6">
        <v>24399.105703043031</v>
      </c>
      <c r="BY6" s="6">
        <v>24212.533830222172</v>
      </c>
      <c r="BZ6" s="6">
        <v>24075.755057451206</v>
      </c>
      <c r="CA6" s="6">
        <v>23912.313046621792</v>
      </c>
      <c r="CB6" s="6">
        <v>23755.760455261567</v>
      </c>
      <c r="CC6" s="6">
        <v>23595.773649933661</v>
      </c>
      <c r="CD6" s="6">
        <v>23443.80777468895</v>
      </c>
    </row>
    <row r="7" spans="1:83" x14ac:dyDescent="0.25">
      <c r="A7" s="2" t="str">
        <f>"Mariés avec enfant(s)"</f>
        <v>Mariés avec enfant(s)</v>
      </c>
      <c r="B7" s="6">
        <v>36056</v>
      </c>
      <c r="C7" s="6">
        <v>36130</v>
      </c>
      <c r="D7" s="6">
        <v>36290</v>
      </c>
      <c r="E7" s="6">
        <v>36217</v>
      </c>
      <c r="F7" s="6">
        <v>36200</v>
      </c>
      <c r="G7" s="6">
        <v>36059</v>
      </c>
      <c r="H7" s="6">
        <v>35878</v>
      </c>
      <c r="I7" s="6">
        <v>35640</v>
      </c>
      <c r="J7" s="6">
        <v>35358</v>
      </c>
      <c r="K7" s="6">
        <v>35030</v>
      </c>
      <c r="L7" s="6">
        <v>34683</v>
      </c>
      <c r="M7" s="6">
        <v>34288</v>
      </c>
      <c r="N7" s="6">
        <v>33822</v>
      </c>
      <c r="O7" s="6">
        <v>33179</v>
      </c>
      <c r="P7" s="6">
        <v>32653</v>
      </c>
      <c r="Q7" s="6">
        <v>32155</v>
      </c>
      <c r="R7" s="6">
        <v>31616</v>
      </c>
      <c r="S7" s="6">
        <v>30992</v>
      </c>
      <c r="T7" s="6">
        <v>30323</v>
      </c>
      <c r="U7" s="6">
        <v>29740</v>
      </c>
      <c r="V7" s="6">
        <v>29413</v>
      </c>
      <c r="W7" s="6">
        <v>28886</v>
      </c>
      <c r="X7" s="6">
        <v>28602</v>
      </c>
      <c r="Y7" s="6">
        <v>28181</v>
      </c>
      <c r="Z7" s="6">
        <v>27748</v>
      </c>
      <c r="AA7" s="6">
        <v>27316</v>
      </c>
      <c r="AB7" s="6">
        <v>26818</v>
      </c>
      <c r="AC7" s="6">
        <v>26392</v>
      </c>
      <c r="AD7" s="6">
        <v>25956.210450218889</v>
      </c>
      <c r="AE7" s="6">
        <v>25537.747877719048</v>
      </c>
      <c r="AF7" s="6">
        <v>25129.277156575874</v>
      </c>
      <c r="AG7" s="6">
        <v>24732.770415166822</v>
      </c>
      <c r="AH7" s="6">
        <v>24334.30074650309</v>
      </c>
      <c r="AI7" s="6">
        <v>23918.063300932841</v>
      </c>
      <c r="AJ7" s="6">
        <v>23477.613704013515</v>
      </c>
      <c r="AK7" s="6">
        <v>23052.276522874286</v>
      </c>
      <c r="AL7" s="6">
        <v>22671.458687825107</v>
      </c>
      <c r="AM7" s="6">
        <v>22277.994295289493</v>
      </c>
      <c r="AN7" s="6">
        <v>21916.529751740833</v>
      </c>
      <c r="AO7" s="6">
        <v>21519.382364003373</v>
      </c>
      <c r="AP7" s="6">
        <v>21175.831648738691</v>
      </c>
      <c r="AQ7" s="6">
        <v>20859.867787224917</v>
      </c>
      <c r="AR7" s="6">
        <v>20520.480514528976</v>
      </c>
      <c r="AS7" s="6">
        <v>20222.12606145614</v>
      </c>
      <c r="AT7" s="6">
        <v>19894.649694546642</v>
      </c>
      <c r="AU7" s="6">
        <v>19625.607482898638</v>
      </c>
      <c r="AV7" s="6">
        <v>19341.898673726479</v>
      </c>
      <c r="AW7" s="6">
        <v>19033.521924083194</v>
      </c>
      <c r="AX7" s="6">
        <v>18779.186492709236</v>
      </c>
      <c r="AY7" s="6">
        <v>18510.819167576119</v>
      </c>
      <c r="AZ7" s="6">
        <v>18290.739254332686</v>
      </c>
      <c r="BA7" s="6">
        <v>18048.40956561303</v>
      </c>
      <c r="BB7" s="6">
        <v>17779.586281147422</v>
      </c>
      <c r="BC7" s="6">
        <v>17558.485251964488</v>
      </c>
      <c r="BD7" s="6">
        <v>17303.112582779067</v>
      </c>
      <c r="BE7" s="6">
        <v>17061.114725439638</v>
      </c>
      <c r="BF7" s="6">
        <v>16828.593037139239</v>
      </c>
      <c r="BG7" s="6">
        <v>16578.323502393891</v>
      </c>
      <c r="BH7" s="6">
        <v>16367.467118617893</v>
      </c>
      <c r="BI7" s="6">
        <v>16135.80761755899</v>
      </c>
      <c r="BJ7" s="6">
        <v>15920.067577588117</v>
      </c>
      <c r="BK7" s="6">
        <v>15701.624439193114</v>
      </c>
      <c r="BL7" s="6">
        <v>15463.047961437558</v>
      </c>
      <c r="BM7" s="6">
        <v>15240.965236982109</v>
      </c>
      <c r="BN7" s="6">
        <v>15045.826104652057</v>
      </c>
      <c r="BO7" s="6">
        <v>14837.431452194227</v>
      </c>
      <c r="BP7" s="6">
        <v>14631.08540538506</v>
      </c>
      <c r="BQ7" s="6">
        <v>14451.739367855233</v>
      </c>
      <c r="BR7" s="6">
        <v>14299.485355081119</v>
      </c>
      <c r="BS7" s="6">
        <v>14164.79266692147</v>
      </c>
      <c r="BT7" s="6">
        <v>14023.090302576935</v>
      </c>
      <c r="BU7" s="6">
        <v>13888.229989176984</v>
      </c>
      <c r="BV7" s="6">
        <v>13778.93545228185</v>
      </c>
      <c r="BW7" s="6">
        <v>13675.085835839269</v>
      </c>
      <c r="BX7" s="6">
        <v>13566.078897574924</v>
      </c>
      <c r="BY7" s="6">
        <v>13449.175764103929</v>
      </c>
      <c r="BZ7" s="6">
        <v>13338.060925595393</v>
      </c>
      <c r="CA7" s="6">
        <v>13241.327527187379</v>
      </c>
      <c r="CB7" s="6">
        <v>13131.672778722284</v>
      </c>
      <c r="CC7" s="6">
        <v>13017.311378348386</v>
      </c>
      <c r="CD7" s="6">
        <v>12896.039162535242</v>
      </c>
    </row>
    <row r="8" spans="1:83" x14ac:dyDescent="0.25">
      <c r="A8" s="2" t="str">
        <f>"Cohabitants non mariés sans enfant"</f>
        <v>Cohabitants non mariés sans enfant</v>
      </c>
      <c r="B8" s="6">
        <v>927</v>
      </c>
      <c r="C8" s="6">
        <v>1077</v>
      </c>
      <c r="D8" s="6">
        <v>1190</v>
      </c>
      <c r="E8" s="6">
        <v>1311</v>
      </c>
      <c r="F8" s="6">
        <v>1428</v>
      </c>
      <c r="G8" s="6">
        <v>1650</v>
      </c>
      <c r="H8" s="6">
        <v>1846</v>
      </c>
      <c r="I8" s="6">
        <v>2000</v>
      </c>
      <c r="J8" s="6">
        <v>2225</v>
      </c>
      <c r="K8" s="6">
        <v>2389</v>
      </c>
      <c r="L8" s="6">
        <v>2600</v>
      </c>
      <c r="M8" s="6">
        <v>2878</v>
      </c>
      <c r="N8" s="6">
        <v>3236</v>
      </c>
      <c r="O8" s="6">
        <v>3381</v>
      </c>
      <c r="P8" s="6">
        <v>3686</v>
      </c>
      <c r="Q8" s="6">
        <v>3822</v>
      </c>
      <c r="R8" s="6">
        <v>4080</v>
      </c>
      <c r="S8" s="6">
        <v>4345</v>
      </c>
      <c r="T8" s="6">
        <v>4552</v>
      </c>
      <c r="U8" s="6">
        <v>4732</v>
      </c>
      <c r="V8" s="6">
        <v>4866</v>
      </c>
      <c r="W8" s="6">
        <v>4870</v>
      </c>
      <c r="X8" s="6">
        <v>4883</v>
      </c>
      <c r="Y8" s="6">
        <v>5006</v>
      </c>
      <c r="Z8" s="6">
        <v>5247</v>
      </c>
      <c r="AA8" s="6">
        <v>5376</v>
      </c>
      <c r="AB8" s="6">
        <v>5398</v>
      </c>
      <c r="AC8" s="6">
        <v>5152</v>
      </c>
      <c r="AD8" s="6">
        <v>5483.1654862209489</v>
      </c>
      <c r="AE8" s="6">
        <v>5506.0528473971217</v>
      </c>
      <c r="AF8" s="6">
        <v>5521.2735700384401</v>
      </c>
      <c r="AG8" s="6">
        <v>5529.4255347281978</v>
      </c>
      <c r="AH8" s="6">
        <v>5533.3119026329387</v>
      </c>
      <c r="AI8" s="6">
        <v>5518.8412474066808</v>
      </c>
      <c r="AJ8" s="6">
        <v>5530.1340801074366</v>
      </c>
      <c r="AK8" s="6">
        <v>5528.4157690839165</v>
      </c>
      <c r="AL8" s="6">
        <v>5530.1841040487507</v>
      </c>
      <c r="AM8" s="6">
        <v>5507.9324619000417</v>
      </c>
      <c r="AN8" s="6">
        <v>5494.5127786340454</v>
      </c>
      <c r="AO8" s="6">
        <v>5489.7874250492969</v>
      </c>
      <c r="AP8" s="6">
        <v>5489.521126796566</v>
      </c>
      <c r="AQ8" s="6">
        <v>5489.5341551980619</v>
      </c>
      <c r="AR8" s="6">
        <v>5491.4245415201531</v>
      </c>
      <c r="AS8" s="6">
        <v>5507.7035714467456</v>
      </c>
      <c r="AT8" s="6">
        <v>5519.806642849042</v>
      </c>
      <c r="AU8" s="6">
        <v>5536.685626028303</v>
      </c>
      <c r="AV8" s="6">
        <v>5553.0314197876924</v>
      </c>
      <c r="AW8" s="6">
        <v>5564.6385782823872</v>
      </c>
      <c r="AX8" s="6">
        <v>5573.4476809987809</v>
      </c>
      <c r="AY8" s="6">
        <v>5571.2455147128421</v>
      </c>
      <c r="AZ8" s="6">
        <v>5568.9156906750468</v>
      </c>
      <c r="BA8" s="6">
        <v>5566.1808704540599</v>
      </c>
      <c r="BB8" s="6">
        <v>5560.4711694229254</v>
      </c>
      <c r="BC8" s="6">
        <v>5553.5772943619522</v>
      </c>
      <c r="BD8" s="6">
        <v>5543.0491468787568</v>
      </c>
      <c r="BE8" s="6">
        <v>5528.9684190072267</v>
      </c>
      <c r="BF8" s="6">
        <v>5512.0531150761217</v>
      </c>
      <c r="BG8" s="6">
        <v>5493.5975374003992</v>
      </c>
      <c r="BH8" s="6">
        <v>5477.2484027613173</v>
      </c>
      <c r="BI8" s="6">
        <v>5457.893685828014</v>
      </c>
      <c r="BJ8" s="6">
        <v>5437.0468901894565</v>
      </c>
      <c r="BK8" s="6">
        <v>5414.5475392313838</v>
      </c>
      <c r="BL8" s="6">
        <v>5393.2979327715766</v>
      </c>
      <c r="BM8" s="6">
        <v>5377.9074193395627</v>
      </c>
      <c r="BN8" s="6">
        <v>5363.2693067285445</v>
      </c>
      <c r="BO8" s="6">
        <v>5352.6393149871528</v>
      </c>
      <c r="BP8" s="6">
        <v>5342.0362645526029</v>
      </c>
      <c r="BQ8" s="6">
        <v>5333.1283947832117</v>
      </c>
      <c r="BR8" s="6">
        <v>5327.3845394374748</v>
      </c>
      <c r="BS8" s="6">
        <v>5319.8886435946624</v>
      </c>
      <c r="BT8" s="6">
        <v>5313.6712699513682</v>
      </c>
      <c r="BU8" s="6">
        <v>5308.8034949960511</v>
      </c>
      <c r="BV8" s="6">
        <v>5307.6828199975553</v>
      </c>
      <c r="BW8" s="6">
        <v>5310.2276642404941</v>
      </c>
      <c r="BX8" s="6">
        <v>5311.7372469621769</v>
      </c>
      <c r="BY8" s="6">
        <v>5312.1400401848723</v>
      </c>
      <c r="BZ8" s="6">
        <v>5310.3715323265187</v>
      </c>
      <c r="CA8" s="6">
        <v>5309.1324006564155</v>
      </c>
      <c r="CB8" s="6">
        <v>5307.2648118239749</v>
      </c>
      <c r="CC8" s="6">
        <v>5303.8764248345233</v>
      </c>
      <c r="CD8" s="6">
        <v>5296.7252046250178</v>
      </c>
    </row>
    <row r="9" spans="1:83" x14ac:dyDescent="0.25">
      <c r="A9" s="2" t="str">
        <f>"Cohabitants non mariés avec enfant(s)"</f>
        <v>Cohabitants non mariés avec enfant(s)</v>
      </c>
      <c r="B9" s="6">
        <v>493</v>
      </c>
      <c r="C9" s="6">
        <v>533</v>
      </c>
      <c r="D9" s="6">
        <v>576</v>
      </c>
      <c r="E9" s="6">
        <v>671</v>
      </c>
      <c r="F9" s="6">
        <v>718</v>
      </c>
      <c r="G9" s="6">
        <v>740</v>
      </c>
      <c r="H9" s="6">
        <v>786</v>
      </c>
      <c r="I9" s="6">
        <v>858</v>
      </c>
      <c r="J9" s="6">
        <v>947</v>
      </c>
      <c r="K9" s="6">
        <v>1099</v>
      </c>
      <c r="L9" s="6">
        <v>1283</v>
      </c>
      <c r="M9" s="6">
        <v>1534</v>
      </c>
      <c r="N9" s="6">
        <v>1753</v>
      </c>
      <c r="O9" s="6">
        <v>2043</v>
      </c>
      <c r="P9" s="6">
        <v>2306</v>
      </c>
      <c r="Q9" s="6">
        <v>2632</v>
      </c>
      <c r="R9" s="6">
        <v>2970</v>
      </c>
      <c r="S9" s="6">
        <v>3270</v>
      </c>
      <c r="T9" s="6">
        <v>3710</v>
      </c>
      <c r="U9" s="6">
        <v>4097</v>
      </c>
      <c r="V9" s="6">
        <v>4446</v>
      </c>
      <c r="W9" s="6">
        <v>4846</v>
      </c>
      <c r="X9" s="6">
        <v>5085</v>
      </c>
      <c r="Y9" s="6">
        <v>5347</v>
      </c>
      <c r="Z9" s="6">
        <v>5535</v>
      </c>
      <c r="AA9" s="6">
        <v>5813</v>
      </c>
      <c r="AB9" s="6">
        <v>6046</v>
      </c>
      <c r="AC9" s="6">
        <v>5953</v>
      </c>
      <c r="AD9" s="6">
        <v>6192.9658181320319</v>
      </c>
      <c r="AE9" s="6">
        <v>6254.4809194486388</v>
      </c>
      <c r="AF9" s="6">
        <v>6323.9494107288338</v>
      </c>
      <c r="AG9" s="6">
        <v>6376.8887489774261</v>
      </c>
      <c r="AH9" s="6">
        <v>6418.3972193091213</v>
      </c>
      <c r="AI9" s="6">
        <v>6447.4555094764128</v>
      </c>
      <c r="AJ9" s="6">
        <v>6464.0706691430069</v>
      </c>
      <c r="AK9" s="6">
        <v>6465.8566644855582</v>
      </c>
      <c r="AL9" s="6">
        <v>6470.9126364861731</v>
      </c>
      <c r="AM9" s="6">
        <v>6467.4015158479669</v>
      </c>
      <c r="AN9" s="6">
        <v>6449.4778888502533</v>
      </c>
      <c r="AO9" s="6">
        <v>6452.1808413492417</v>
      </c>
      <c r="AP9" s="6">
        <v>6439.0499332947966</v>
      </c>
      <c r="AQ9" s="6">
        <v>6442.6798474971392</v>
      </c>
      <c r="AR9" s="6">
        <v>6437.6448615916779</v>
      </c>
      <c r="AS9" s="6">
        <v>6432.3739771832406</v>
      </c>
      <c r="AT9" s="6">
        <v>6438.6180720066077</v>
      </c>
      <c r="AU9" s="6">
        <v>6446.390942719303</v>
      </c>
      <c r="AV9" s="6">
        <v>6452.4688838044631</v>
      </c>
      <c r="AW9" s="6">
        <v>6455.2300731333708</v>
      </c>
      <c r="AX9" s="6">
        <v>6475.9782234400918</v>
      </c>
      <c r="AY9" s="6">
        <v>6490.4515297065391</v>
      </c>
      <c r="AZ9" s="6">
        <v>6507.4050480320657</v>
      </c>
      <c r="BA9" s="6">
        <v>6525.7837082805991</v>
      </c>
      <c r="BB9" s="6">
        <v>6541.5127881099743</v>
      </c>
      <c r="BC9" s="6">
        <v>6562.5575644534847</v>
      </c>
      <c r="BD9" s="6">
        <v>6578.7054339420883</v>
      </c>
      <c r="BE9" s="6">
        <v>6593.2894167329187</v>
      </c>
      <c r="BF9" s="6">
        <v>6605.6395273730877</v>
      </c>
      <c r="BG9" s="6">
        <v>6617.7562572223123</v>
      </c>
      <c r="BH9" s="6">
        <v>6628.9422593034196</v>
      </c>
      <c r="BI9" s="6">
        <v>6639.6064605112169</v>
      </c>
      <c r="BJ9" s="6">
        <v>6641.2651004475883</v>
      </c>
      <c r="BK9" s="6">
        <v>6640.7941859713192</v>
      </c>
      <c r="BL9" s="6">
        <v>6647.7392765276882</v>
      </c>
      <c r="BM9" s="6">
        <v>6651.7123112826139</v>
      </c>
      <c r="BN9" s="6">
        <v>6642.3408890263645</v>
      </c>
      <c r="BO9" s="6">
        <v>6640.89239479764</v>
      </c>
      <c r="BP9" s="6">
        <v>6627.7142395477185</v>
      </c>
      <c r="BQ9" s="6">
        <v>6619.8321253928943</v>
      </c>
      <c r="BR9" s="6">
        <v>6612.7955433161878</v>
      </c>
      <c r="BS9" s="6">
        <v>6603.6973741506927</v>
      </c>
      <c r="BT9" s="6">
        <v>6597.0231321125157</v>
      </c>
      <c r="BU9" s="6">
        <v>6583.760019892592</v>
      </c>
      <c r="BV9" s="6">
        <v>6574.1576569643712</v>
      </c>
      <c r="BW9" s="6">
        <v>6570.2616539540777</v>
      </c>
      <c r="BX9" s="6">
        <v>6564.9366852815747</v>
      </c>
      <c r="BY9" s="6">
        <v>6564.2883822494841</v>
      </c>
      <c r="BZ9" s="6">
        <v>6562.9695413843301</v>
      </c>
      <c r="CA9" s="6">
        <v>6565.4526685673072</v>
      </c>
      <c r="CB9" s="6">
        <v>6569.45657971521</v>
      </c>
      <c r="CC9" s="6">
        <v>6570.7922408766881</v>
      </c>
      <c r="CD9" s="6">
        <v>6572.5794458512919</v>
      </c>
    </row>
    <row r="10" spans="1:83" x14ac:dyDescent="0.25">
      <c r="A10" s="2" t="str">
        <f>"Familles monoparentales"</f>
        <v>Familles monoparentales</v>
      </c>
      <c r="B10" s="6">
        <v>4418</v>
      </c>
      <c r="C10" s="6">
        <v>4490</v>
      </c>
      <c r="D10" s="6">
        <v>4577</v>
      </c>
      <c r="E10" s="6">
        <v>4716</v>
      </c>
      <c r="F10" s="6">
        <v>4809</v>
      </c>
      <c r="G10" s="6">
        <v>4879</v>
      </c>
      <c r="H10" s="6">
        <v>5063</v>
      </c>
      <c r="I10" s="6">
        <v>5248</v>
      </c>
      <c r="J10" s="6">
        <v>5385</v>
      </c>
      <c r="K10" s="6">
        <v>5512</v>
      </c>
      <c r="L10" s="6">
        <v>5667</v>
      </c>
      <c r="M10" s="6">
        <v>5819</v>
      </c>
      <c r="N10" s="6">
        <v>6002</v>
      </c>
      <c r="O10" s="6">
        <v>6313</v>
      </c>
      <c r="P10" s="6">
        <v>6462</v>
      </c>
      <c r="Q10" s="6">
        <v>6603</v>
      </c>
      <c r="R10" s="6">
        <v>6713</v>
      </c>
      <c r="S10" s="6">
        <v>6723</v>
      </c>
      <c r="T10" s="6">
        <v>6914</v>
      </c>
      <c r="U10" s="6">
        <v>7087</v>
      </c>
      <c r="V10" s="6">
        <v>7071</v>
      </c>
      <c r="W10" s="6">
        <v>7105</v>
      </c>
      <c r="X10" s="6">
        <v>7234</v>
      </c>
      <c r="Y10" s="6">
        <v>7436</v>
      </c>
      <c r="Z10" s="6">
        <v>7523</v>
      </c>
      <c r="AA10" s="6">
        <v>7480</v>
      </c>
      <c r="AB10" s="6">
        <v>7624</v>
      </c>
      <c r="AC10" s="6">
        <v>7953</v>
      </c>
      <c r="AD10" s="6">
        <v>7710.3148524705039</v>
      </c>
      <c r="AE10" s="6">
        <v>7733.1302615822278</v>
      </c>
      <c r="AF10" s="6">
        <v>7752.5644591407217</v>
      </c>
      <c r="AG10" s="6">
        <v>7761.8316756746226</v>
      </c>
      <c r="AH10" s="6">
        <v>7779.3304736853579</v>
      </c>
      <c r="AI10" s="6">
        <v>7787.038107864727</v>
      </c>
      <c r="AJ10" s="6">
        <v>7789.2948067970474</v>
      </c>
      <c r="AK10" s="6">
        <v>7786.9077138047323</v>
      </c>
      <c r="AL10" s="6">
        <v>7784.7400990320066</v>
      </c>
      <c r="AM10" s="6">
        <v>7787.0388237314392</v>
      </c>
      <c r="AN10" s="6">
        <v>7786.581979621239</v>
      </c>
      <c r="AO10" s="6">
        <v>7781.5851893607187</v>
      </c>
      <c r="AP10" s="6">
        <v>7772.2307442272277</v>
      </c>
      <c r="AQ10" s="6">
        <v>7771.7337613940272</v>
      </c>
      <c r="AR10" s="6">
        <v>7775.5077755432694</v>
      </c>
      <c r="AS10" s="6">
        <v>7775.8439878441477</v>
      </c>
      <c r="AT10" s="6">
        <v>7777.8482278098008</v>
      </c>
      <c r="AU10" s="6">
        <v>7775.9397602463396</v>
      </c>
      <c r="AV10" s="6">
        <v>7786.1728423684017</v>
      </c>
      <c r="AW10" s="6">
        <v>7793.6749068713025</v>
      </c>
      <c r="AX10" s="6">
        <v>7797.5730548085539</v>
      </c>
      <c r="AY10" s="6">
        <v>7800.2635283972049</v>
      </c>
      <c r="AZ10" s="6">
        <v>7793.4046142973557</v>
      </c>
      <c r="BA10" s="6">
        <v>7798.0902355876397</v>
      </c>
      <c r="BB10" s="6">
        <v>7796.7642634979966</v>
      </c>
      <c r="BC10" s="6">
        <v>7795.7164281900668</v>
      </c>
      <c r="BD10" s="6">
        <v>7801.9488225381556</v>
      </c>
      <c r="BE10" s="6">
        <v>7801.6629558858194</v>
      </c>
      <c r="BF10" s="6">
        <v>7805.5563435761142</v>
      </c>
      <c r="BG10" s="6">
        <v>7792.1902082435026</v>
      </c>
      <c r="BH10" s="6">
        <v>7777.0561631639239</v>
      </c>
      <c r="BI10" s="6">
        <v>7769.650655205106</v>
      </c>
      <c r="BJ10" s="6">
        <v>7757.0047414544633</v>
      </c>
      <c r="BK10" s="6">
        <v>7734.6946580286021</v>
      </c>
      <c r="BL10" s="6">
        <v>7701.2389679869657</v>
      </c>
      <c r="BM10" s="6">
        <v>7674.0612920682506</v>
      </c>
      <c r="BN10" s="6">
        <v>7649.0708403534982</v>
      </c>
      <c r="BO10" s="6">
        <v>7630.1985691492755</v>
      </c>
      <c r="BP10" s="6">
        <v>7603.1263190231984</v>
      </c>
      <c r="BQ10" s="6">
        <v>7568.3782723662853</v>
      </c>
      <c r="BR10" s="6">
        <v>7540.1412653788102</v>
      </c>
      <c r="BS10" s="6">
        <v>7508.8296987151607</v>
      </c>
      <c r="BT10" s="6">
        <v>7478.9554536234828</v>
      </c>
      <c r="BU10" s="6">
        <v>7446.0737306103865</v>
      </c>
      <c r="BV10" s="6">
        <v>7427.6213672814774</v>
      </c>
      <c r="BW10" s="6">
        <v>7414.9033574677615</v>
      </c>
      <c r="BX10" s="6">
        <v>7405.2650568809186</v>
      </c>
      <c r="BY10" s="6">
        <v>7403.0359254614696</v>
      </c>
      <c r="BZ10" s="6">
        <v>7396.54432257589</v>
      </c>
      <c r="CA10" s="6">
        <v>7394.1879786764648</v>
      </c>
      <c r="CB10" s="6">
        <v>7387.1346602665999</v>
      </c>
      <c r="CC10" s="6">
        <v>7379.2266280757185</v>
      </c>
      <c r="CD10" s="6">
        <v>7369.354951068628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851</v>
      </c>
      <c r="C11" s="8">
        <v>884</v>
      </c>
      <c r="D11" s="8">
        <v>904</v>
      </c>
      <c r="E11" s="8">
        <v>933</v>
      </c>
      <c r="F11" s="8">
        <v>950</v>
      </c>
      <c r="G11" s="8">
        <v>982</v>
      </c>
      <c r="H11" s="8">
        <v>1008</v>
      </c>
      <c r="I11" s="8">
        <v>1028</v>
      </c>
      <c r="J11" s="8">
        <v>1034</v>
      </c>
      <c r="K11" s="8">
        <v>1054</v>
      </c>
      <c r="L11" s="8">
        <v>1087</v>
      </c>
      <c r="M11" s="8">
        <v>1155</v>
      </c>
      <c r="N11" s="8">
        <v>1165</v>
      </c>
      <c r="O11" s="8">
        <v>1146</v>
      </c>
      <c r="P11" s="8">
        <v>1146</v>
      </c>
      <c r="Q11" s="8">
        <v>1134</v>
      </c>
      <c r="R11" s="8">
        <v>1176</v>
      </c>
      <c r="S11" s="8">
        <v>1225</v>
      </c>
      <c r="T11" s="8">
        <v>1204</v>
      </c>
      <c r="U11" s="8">
        <v>1247</v>
      </c>
      <c r="V11" s="8">
        <v>1288</v>
      </c>
      <c r="W11" s="8">
        <v>1304</v>
      </c>
      <c r="X11" s="8">
        <v>1319</v>
      </c>
      <c r="Y11" s="8">
        <v>1319</v>
      </c>
      <c r="Z11" s="8">
        <v>1338</v>
      </c>
      <c r="AA11" s="8">
        <v>1329</v>
      </c>
      <c r="AB11" s="8">
        <v>1354</v>
      </c>
      <c r="AC11" s="8">
        <v>1360</v>
      </c>
      <c r="AD11" s="8">
        <v>1439.4665303447409</v>
      </c>
      <c r="AE11" s="8">
        <v>1438.1466998699177</v>
      </c>
      <c r="AF11" s="8">
        <v>1435.8211062217179</v>
      </c>
      <c r="AG11" s="8">
        <v>1430.772782082506</v>
      </c>
      <c r="AH11" s="8">
        <v>1423.7479017940232</v>
      </c>
      <c r="AI11" s="8">
        <v>1415.0533995108042</v>
      </c>
      <c r="AJ11" s="8">
        <v>1405.93009305283</v>
      </c>
      <c r="AK11" s="8">
        <v>1396.5743810872959</v>
      </c>
      <c r="AL11" s="8">
        <v>1386.5200936635526</v>
      </c>
      <c r="AM11" s="8">
        <v>1376.096955117697</v>
      </c>
      <c r="AN11" s="8">
        <v>1366.6634550952303</v>
      </c>
      <c r="AO11" s="8">
        <v>1357.7110473603691</v>
      </c>
      <c r="AP11" s="8">
        <v>1349.9491747723218</v>
      </c>
      <c r="AQ11" s="8">
        <v>1342.3375416850929</v>
      </c>
      <c r="AR11" s="8">
        <v>1335.9925614719214</v>
      </c>
      <c r="AS11" s="8">
        <v>1331.1423073747969</v>
      </c>
      <c r="AT11" s="8">
        <v>1325.868263093221</v>
      </c>
      <c r="AU11" s="8">
        <v>1321.2821338013941</v>
      </c>
      <c r="AV11" s="8">
        <v>1316.7095991710175</v>
      </c>
      <c r="AW11" s="8">
        <v>1310.2667332258009</v>
      </c>
      <c r="AX11" s="8">
        <v>1304.3093704196656</v>
      </c>
      <c r="AY11" s="8">
        <v>1296.8141079816942</v>
      </c>
      <c r="AZ11" s="8">
        <v>1289.604705565524</v>
      </c>
      <c r="BA11" s="8">
        <v>1282.5982887342293</v>
      </c>
      <c r="BB11" s="8">
        <v>1275.1026795794883</v>
      </c>
      <c r="BC11" s="8">
        <v>1269.0487868335454</v>
      </c>
      <c r="BD11" s="8">
        <v>1261.3694000623559</v>
      </c>
      <c r="BE11" s="8">
        <v>1253.7127692134902</v>
      </c>
      <c r="BF11" s="8">
        <v>1246.0002638127617</v>
      </c>
      <c r="BG11" s="8">
        <v>1237.4109373613067</v>
      </c>
      <c r="BH11" s="8">
        <v>1229.7728891583688</v>
      </c>
      <c r="BI11" s="8">
        <v>1221.7384022712581</v>
      </c>
      <c r="BJ11" s="8">
        <v>1213.0780145876788</v>
      </c>
      <c r="BK11" s="8">
        <v>1204.5911903791271</v>
      </c>
      <c r="BL11" s="8">
        <v>1195.7199545539306</v>
      </c>
      <c r="BM11" s="8">
        <v>1187.7897880351666</v>
      </c>
      <c r="BN11" s="8">
        <v>1180.239881760247</v>
      </c>
      <c r="BO11" s="8">
        <v>1174.0116735712309</v>
      </c>
      <c r="BP11" s="8">
        <v>1167.4608449854709</v>
      </c>
      <c r="BQ11" s="8">
        <v>1161.3789287702507</v>
      </c>
      <c r="BR11" s="8">
        <v>1155.517180214596</v>
      </c>
      <c r="BS11" s="8">
        <v>1151.2699761338431</v>
      </c>
      <c r="BT11" s="8">
        <v>1147.0834100251302</v>
      </c>
      <c r="BU11" s="8">
        <v>1144.1003508122833</v>
      </c>
      <c r="BV11" s="8">
        <v>1141.7991483385251</v>
      </c>
      <c r="BW11" s="8">
        <v>1141.1400340359453</v>
      </c>
      <c r="BX11" s="8">
        <v>1139.4490507989133</v>
      </c>
      <c r="BY11" s="8">
        <v>1137.7363824185134</v>
      </c>
      <c r="BZ11" s="8">
        <v>1135.3866027041283</v>
      </c>
      <c r="CA11" s="8">
        <v>1133.4857748527156</v>
      </c>
      <c r="CB11" s="8">
        <v>1130.8966163024768</v>
      </c>
      <c r="CC11" s="8">
        <v>1127.6671451805701</v>
      </c>
      <c r="CD11" s="8">
        <v>1124.1721378620784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DAB4-C541-4792-84F4-2AED058F3817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10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12441</v>
      </c>
      <c r="C5" s="6">
        <v>12553</v>
      </c>
      <c r="D5" s="6">
        <v>12741</v>
      </c>
      <c r="E5" s="6">
        <v>13026</v>
      </c>
      <c r="F5" s="6">
        <v>13409</v>
      </c>
      <c r="G5" s="6">
        <v>13892</v>
      </c>
      <c r="H5" s="6">
        <v>14228</v>
      </c>
      <c r="I5" s="6">
        <v>14751</v>
      </c>
      <c r="J5" s="6">
        <v>15224</v>
      </c>
      <c r="K5" s="6">
        <v>15677</v>
      </c>
      <c r="L5" s="6">
        <v>16131</v>
      </c>
      <c r="M5" s="6">
        <v>16585</v>
      </c>
      <c r="N5" s="6">
        <v>17071</v>
      </c>
      <c r="O5" s="6">
        <v>17508</v>
      </c>
      <c r="P5" s="6">
        <v>17910</v>
      </c>
      <c r="Q5" s="6">
        <v>18362</v>
      </c>
      <c r="R5" s="6">
        <v>18836</v>
      </c>
      <c r="S5" s="6">
        <v>19271</v>
      </c>
      <c r="T5" s="6">
        <v>19833</v>
      </c>
      <c r="U5" s="6">
        <v>20286</v>
      </c>
      <c r="V5" s="6">
        <v>20404</v>
      </c>
      <c r="W5" s="6">
        <v>20846</v>
      </c>
      <c r="X5" s="6">
        <v>21359</v>
      </c>
      <c r="Y5" s="6">
        <v>21727</v>
      </c>
      <c r="Z5" s="6">
        <v>22140</v>
      </c>
      <c r="AA5" s="6">
        <v>22555</v>
      </c>
      <c r="AB5" s="6">
        <v>22979</v>
      </c>
      <c r="AC5" s="6">
        <v>24150</v>
      </c>
      <c r="AD5" s="6">
        <v>24376.731778447887</v>
      </c>
      <c r="AE5" s="6">
        <v>24939.196016094385</v>
      </c>
      <c r="AF5" s="6">
        <v>25430.576090011011</v>
      </c>
      <c r="AG5" s="6">
        <v>25927.302333612242</v>
      </c>
      <c r="AH5" s="6">
        <v>26482.336019060647</v>
      </c>
      <c r="AI5" s="6">
        <v>26999.844658312599</v>
      </c>
      <c r="AJ5" s="6">
        <v>27488.357777627501</v>
      </c>
      <c r="AK5" s="6">
        <v>27959.754884197129</v>
      </c>
      <c r="AL5" s="6">
        <v>28454.569099978486</v>
      </c>
      <c r="AM5" s="6">
        <v>28960.949661795257</v>
      </c>
      <c r="AN5" s="6">
        <v>29439.743327311506</v>
      </c>
      <c r="AO5" s="6">
        <v>29922.236924114026</v>
      </c>
      <c r="AP5" s="6">
        <v>30412.106026853377</v>
      </c>
      <c r="AQ5" s="6">
        <v>30923.049039953799</v>
      </c>
      <c r="AR5" s="6">
        <v>31399.396295611634</v>
      </c>
      <c r="AS5" s="6">
        <v>31870.022441331577</v>
      </c>
      <c r="AT5" s="6">
        <v>32309.438175005773</v>
      </c>
      <c r="AU5" s="6">
        <v>32799.751502904546</v>
      </c>
      <c r="AV5" s="6">
        <v>33218.637226697756</v>
      </c>
      <c r="AW5" s="6">
        <v>33592.981900831859</v>
      </c>
      <c r="AX5" s="6">
        <v>33941.558136379099</v>
      </c>
      <c r="AY5" s="6">
        <v>34249.750659863319</v>
      </c>
      <c r="AZ5" s="6">
        <v>34582.893176106882</v>
      </c>
      <c r="BA5" s="6">
        <v>34892.064253784367</v>
      </c>
      <c r="BB5" s="6">
        <v>35165.088139340311</v>
      </c>
      <c r="BC5" s="6">
        <v>35397.982940528665</v>
      </c>
      <c r="BD5" s="6">
        <v>35634.344008404601</v>
      </c>
      <c r="BE5" s="6">
        <v>35844.617171773949</v>
      </c>
      <c r="BF5" s="6">
        <v>36007.826941841427</v>
      </c>
      <c r="BG5" s="6">
        <v>36146.028202137306</v>
      </c>
      <c r="BH5" s="6">
        <v>36200.05983120318</v>
      </c>
      <c r="BI5" s="6">
        <v>36331.921085724651</v>
      </c>
      <c r="BJ5" s="6">
        <v>36413.787910704399</v>
      </c>
      <c r="BK5" s="6">
        <v>36442.741898516295</v>
      </c>
      <c r="BL5" s="6">
        <v>36436.021769728934</v>
      </c>
      <c r="BM5" s="6">
        <v>36404.190530145992</v>
      </c>
      <c r="BN5" s="6">
        <v>36415.526194510858</v>
      </c>
      <c r="BO5" s="6">
        <v>36459.503522500054</v>
      </c>
      <c r="BP5" s="6">
        <v>36467.868840983429</v>
      </c>
      <c r="BQ5" s="6">
        <v>36434.281715572848</v>
      </c>
      <c r="BR5" s="6">
        <v>36422.509152046638</v>
      </c>
      <c r="BS5" s="6">
        <v>36486.711395972714</v>
      </c>
      <c r="BT5" s="6">
        <v>36565.655621462807</v>
      </c>
      <c r="BU5" s="6">
        <v>36646.788251094637</v>
      </c>
      <c r="BV5" s="6">
        <v>36684.537007776111</v>
      </c>
      <c r="BW5" s="6">
        <v>36733.630154304934</v>
      </c>
      <c r="BX5" s="6">
        <v>36799.943067719418</v>
      </c>
      <c r="BY5" s="6">
        <v>36894.119362916739</v>
      </c>
      <c r="BZ5" s="6">
        <v>36960.196047269434</v>
      </c>
      <c r="CA5" s="6">
        <v>37024.801567212926</v>
      </c>
      <c r="CB5" s="6">
        <v>37119.203155329094</v>
      </c>
      <c r="CC5" s="6">
        <v>37194.04894773601</v>
      </c>
      <c r="CD5" s="6">
        <v>37298.593984564272</v>
      </c>
    </row>
    <row r="6" spans="1:83" x14ac:dyDescent="0.25">
      <c r="A6" s="2" t="str">
        <f>"Mariés sans enfant"</f>
        <v>Mariés sans enfant</v>
      </c>
      <c r="B6" s="6">
        <v>14173</v>
      </c>
      <c r="C6" s="6">
        <v>14576</v>
      </c>
      <c r="D6" s="6">
        <v>14695</v>
      </c>
      <c r="E6" s="6">
        <v>14872</v>
      </c>
      <c r="F6" s="6">
        <v>15100</v>
      </c>
      <c r="G6" s="6">
        <v>15412</v>
      </c>
      <c r="H6" s="6">
        <v>15826</v>
      </c>
      <c r="I6" s="6">
        <v>16157</v>
      </c>
      <c r="J6" s="6">
        <v>16536</v>
      </c>
      <c r="K6" s="6">
        <v>16668</v>
      </c>
      <c r="L6" s="6">
        <v>16958</v>
      </c>
      <c r="M6" s="6">
        <v>17080</v>
      </c>
      <c r="N6" s="6">
        <v>17231</v>
      </c>
      <c r="O6" s="6">
        <v>17343</v>
      </c>
      <c r="P6" s="6">
        <v>17548</v>
      </c>
      <c r="Q6" s="6">
        <v>17883</v>
      </c>
      <c r="R6" s="6">
        <v>18086</v>
      </c>
      <c r="S6" s="6">
        <v>18394</v>
      </c>
      <c r="T6" s="6">
        <v>18795</v>
      </c>
      <c r="U6" s="6">
        <v>19081</v>
      </c>
      <c r="V6" s="6">
        <v>19357</v>
      </c>
      <c r="W6" s="6">
        <v>19537</v>
      </c>
      <c r="X6" s="6">
        <v>19633</v>
      </c>
      <c r="Y6" s="6">
        <v>19709</v>
      </c>
      <c r="Z6" s="6">
        <v>20088</v>
      </c>
      <c r="AA6" s="6">
        <v>20081</v>
      </c>
      <c r="AB6" s="6">
        <v>20192</v>
      </c>
      <c r="AC6" s="6">
        <v>20357</v>
      </c>
      <c r="AD6" s="6">
        <v>20649.596812115087</v>
      </c>
      <c r="AE6" s="6">
        <v>20897.845092071482</v>
      </c>
      <c r="AF6" s="6">
        <v>21156.351211050249</v>
      </c>
      <c r="AG6" s="6">
        <v>21397.182493366909</v>
      </c>
      <c r="AH6" s="6">
        <v>21606.430103172977</v>
      </c>
      <c r="AI6" s="6">
        <v>21786.242302712344</v>
      </c>
      <c r="AJ6" s="6">
        <v>21972.068956906558</v>
      </c>
      <c r="AK6" s="6">
        <v>22142.856794605817</v>
      </c>
      <c r="AL6" s="6">
        <v>22284.052980508877</v>
      </c>
      <c r="AM6" s="6">
        <v>22396.760501967783</v>
      </c>
      <c r="AN6" s="6">
        <v>22484.967868297481</v>
      </c>
      <c r="AO6" s="6">
        <v>22567.339514629355</v>
      </c>
      <c r="AP6" s="6">
        <v>22612.37647678129</v>
      </c>
      <c r="AQ6" s="6">
        <v>22644.866191982226</v>
      </c>
      <c r="AR6" s="6">
        <v>22658.805545125593</v>
      </c>
      <c r="AS6" s="6">
        <v>22651.25201916376</v>
      </c>
      <c r="AT6" s="6">
        <v>22642.860830708385</v>
      </c>
      <c r="AU6" s="6">
        <v>22578.485759603929</v>
      </c>
      <c r="AV6" s="6">
        <v>22534.105780005288</v>
      </c>
      <c r="AW6" s="6">
        <v>22456.304182912259</v>
      </c>
      <c r="AX6" s="6">
        <v>22373.200339500276</v>
      </c>
      <c r="AY6" s="6">
        <v>22282.890439376948</v>
      </c>
      <c r="AZ6" s="6">
        <v>22161.67811934487</v>
      </c>
      <c r="BA6" s="6">
        <v>22067.468332335171</v>
      </c>
      <c r="BB6" s="6">
        <v>21937.584587015415</v>
      </c>
      <c r="BC6" s="6">
        <v>21834.857213071016</v>
      </c>
      <c r="BD6" s="6">
        <v>21702.258492574241</v>
      </c>
      <c r="BE6" s="6">
        <v>21579.429476129168</v>
      </c>
      <c r="BF6" s="6">
        <v>21492.847363647124</v>
      </c>
      <c r="BG6" s="6">
        <v>21386.318905962253</v>
      </c>
      <c r="BH6" s="6">
        <v>21315.138325991327</v>
      </c>
      <c r="BI6" s="6">
        <v>21174.860141261219</v>
      </c>
      <c r="BJ6" s="6">
        <v>21064.276233399447</v>
      </c>
      <c r="BK6" s="6">
        <v>20992.133210959255</v>
      </c>
      <c r="BL6" s="6">
        <v>20923.267644568146</v>
      </c>
      <c r="BM6" s="6">
        <v>20854.800650632707</v>
      </c>
      <c r="BN6" s="6">
        <v>20734.296700800231</v>
      </c>
      <c r="BO6" s="6">
        <v>20634.528334785729</v>
      </c>
      <c r="BP6" s="6">
        <v>20567.703401253835</v>
      </c>
      <c r="BQ6" s="6">
        <v>20504.987849603076</v>
      </c>
      <c r="BR6" s="6">
        <v>20424.181316445658</v>
      </c>
      <c r="BS6" s="6">
        <v>20311.529514530397</v>
      </c>
      <c r="BT6" s="6">
        <v>20214.800710957312</v>
      </c>
      <c r="BU6" s="6">
        <v>20136.240364517907</v>
      </c>
      <c r="BV6" s="6">
        <v>20072.14075801885</v>
      </c>
      <c r="BW6" s="6">
        <v>19999.43666668002</v>
      </c>
      <c r="BX6" s="6">
        <v>19926.737174026723</v>
      </c>
      <c r="BY6" s="6">
        <v>19857.003834206094</v>
      </c>
      <c r="BZ6" s="6">
        <v>19807.536001031425</v>
      </c>
      <c r="CA6" s="6">
        <v>19775.346192727142</v>
      </c>
      <c r="CB6" s="6">
        <v>19728.11219831706</v>
      </c>
      <c r="CC6" s="6">
        <v>19705.261214393679</v>
      </c>
      <c r="CD6" s="6">
        <v>19661.155986476624</v>
      </c>
    </row>
    <row r="7" spans="1:83" x14ac:dyDescent="0.25">
      <c r="A7" s="2" t="str">
        <f>"Mariés avec enfant(s)"</f>
        <v>Mariés avec enfant(s)</v>
      </c>
      <c r="B7" s="6">
        <v>30584</v>
      </c>
      <c r="C7" s="6">
        <v>30550</v>
      </c>
      <c r="D7" s="6">
        <v>30659</v>
      </c>
      <c r="E7" s="6">
        <v>30508</v>
      </c>
      <c r="F7" s="6">
        <v>30337</v>
      </c>
      <c r="G7" s="6">
        <v>30121</v>
      </c>
      <c r="H7" s="6">
        <v>29912</v>
      </c>
      <c r="I7" s="6">
        <v>29589</v>
      </c>
      <c r="J7" s="6">
        <v>29073</v>
      </c>
      <c r="K7" s="6">
        <v>28716</v>
      </c>
      <c r="L7" s="6">
        <v>28235</v>
      </c>
      <c r="M7" s="6">
        <v>27863</v>
      </c>
      <c r="N7" s="6">
        <v>27430</v>
      </c>
      <c r="O7" s="6">
        <v>26983</v>
      </c>
      <c r="P7" s="6">
        <v>26541</v>
      </c>
      <c r="Q7" s="6">
        <v>26067</v>
      </c>
      <c r="R7" s="6">
        <v>25631</v>
      </c>
      <c r="S7" s="6">
        <v>25247</v>
      </c>
      <c r="T7" s="6">
        <v>24666</v>
      </c>
      <c r="U7" s="6">
        <v>24282</v>
      </c>
      <c r="V7" s="6">
        <v>23924</v>
      </c>
      <c r="W7" s="6">
        <v>23632</v>
      </c>
      <c r="X7" s="6">
        <v>23264</v>
      </c>
      <c r="Y7" s="6">
        <v>22863</v>
      </c>
      <c r="Z7" s="6">
        <v>22375</v>
      </c>
      <c r="AA7" s="6">
        <v>22139</v>
      </c>
      <c r="AB7" s="6">
        <v>21758</v>
      </c>
      <c r="AC7" s="6">
        <v>21429</v>
      </c>
      <c r="AD7" s="6">
        <v>21095.581665736558</v>
      </c>
      <c r="AE7" s="6">
        <v>20740.177012833403</v>
      </c>
      <c r="AF7" s="6">
        <v>20417.70189581361</v>
      </c>
      <c r="AG7" s="6">
        <v>20102.918814632918</v>
      </c>
      <c r="AH7" s="6">
        <v>19756.557717033458</v>
      </c>
      <c r="AI7" s="6">
        <v>19414.105925944572</v>
      </c>
      <c r="AJ7" s="6">
        <v>19048.725817100552</v>
      </c>
      <c r="AK7" s="6">
        <v>18711.08339366506</v>
      </c>
      <c r="AL7" s="6">
        <v>18377.760059252541</v>
      </c>
      <c r="AM7" s="6">
        <v>18046.877919997096</v>
      </c>
      <c r="AN7" s="6">
        <v>17722.488533867749</v>
      </c>
      <c r="AO7" s="6">
        <v>17396.026400946852</v>
      </c>
      <c r="AP7" s="6">
        <v>17093.090926437158</v>
      </c>
      <c r="AQ7" s="6">
        <v>16801.404312302664</v>
      </c>
      <c r="AR7" s="6">
        <v>16527.782892810756</v>
      </c>
      <c r="AS7" s="6">
        <v>16256.570124265951</v>
      </c>
      <c r="AT7" s="6">
        <v>15998.935229142724</v>
      </c>
      <c r="AU7" s="6">
        <v>15762.018268719256</v>
      </c>
      <c r="AV7" s="6">
        <v>15534.115240585754</v>
      </c>
      <c r="AW7" s="6">
        <v>15321.943077172262</v>
      </c>
      <c r="AX7" s="6">
        <v>15120.983620449841</v>
      </c>
      <c r="AY7" s="6">
        <v>14940.545583265619</v>
      </c>
      <c r="AZ7" s="6">
        <v>14766.774498683248</v>
      </c>
      <c r="BA7" s="6">
        <v>14575.024022492968</v>
      </c>
      <c r="BB7" s="6">
        <v>14408.639217691674</v>
      </c>
      <c r="BC7" s="6">
        <v>14230.120002638416</v>
      </c>
      <c r="BD7" s="6">
        <v>14056.715076217306</v>
      </c>
      <c r="BE7" s="6">
        <v>13880.397026573317</v>
      </c>
      <c r="BF7" s="6">
        <v>13689.886279825278</v>
      </c>
      <c r="BG7" s="6">
        <v>13520.221059975205</v>
      </c>
      <c r="BH7" s="6">
        <v>13342.698723101108</v>
      </c>
      <c r="BI7" s="6">
        <v>13170.04488704339</v>
      </c>
      <c r="BJ7" s="6">
        <v>12991.66366707964</v>
      </c>
      <c r="BK7" s="6">
        <v>12814.158410025579</v>
      </c>
      <c r="BL7" s="6">
        <v>12649.998490464392</v>
      </c>
      <c r="BM7" s="6">
        <v>12495.450529709842</v>
      </c>
      <c r="BN7" s="6">
        <v>12356.120079430022</v>
      </c>
      <c r="BO7" s="6">
        <v>12196.745112600605</v>
      </c>
      <c r="BP7" s="6">
        <v>12043.5505869443</v>
      </c>
      <c r="BQ7" s="6">
        <v>11910.215618431765</v>
      </c>
      <c r="BR7" s="6">
        <v>11787.484257788321</v>
      </c>
      <c r="BS7" s="6">
        <v>11660.470523275628</v>
      </c>
      <c r="BT7" s="6">
        <v>11527.151536358535</v>
      </c>
      <c r="BU7" s="6">
        <v>11398.226862586798</v>
      </c>
      <c r="BV7" s="6">
        <v>11283.426301137533</v>
      </c>
      <c r="BW7" s="6">
        <v>11181.609718454227</v>
      </c>
      <c r="BX7" s="6">
        <v>11073.552580275904</v>
      </c>
      <c r="BY7" s="6">
        <v>10965.560868714103</v>
      </c>
      <c r="BZ7" s="6">
        <v>10862.983989717421</v>
      </c>
      <c r="CA7" s="6">
        <v>10757.565889425739</v>
      </c>
      <c r="CB7" s="6">
        <v>10655.685508989956</v>
      </c>
      <c r="CC7" s="6">
        <v>10544.978050699248</v>
      </c>
      <c r="CD7" s="6">
        <v>10441.693862621689</v>
      </c>
    </row>
    <row r="8" spans="1:83" x14ac:dyDescent="0.25">
      <c r="A8" s="2" t="str">
        <f>"Cohabitants non mariés sans enfant"</f>
        <v>Cohabitants non mariés sans enfant</v>
      </c>
      <c r="B8" s="6">
        <v>897</v>
      </c>
      <c r="C8" s="6">
        <v>996</v>
      </c>
      <c r="D8" s="6">
        <v>1078</v>
      </c>
      <c r="E8" s="6">
        <v>1158</v>
      </c>
      <c r="F8" s="6">
        <v>1292</v>
      </c>
      <c r="G8" s="6">
        <v>1455</v>
      </c>
      <c r="H8" s="6">
        <v>1584</v>
      </c>
      <c r="I8" s="6">
        <v>1730</v>
      </c>
      <c r="J8" s="6">
        <v>1889</v>
      </c>
      <c r="K8" s="6">
        <v>2064</v>
      </c>
      <c r="L8" s="6">
        <v>2315</v>
      </c>
      <c r="M8" s="6">
        <v>2635</v>
      </c>
      <c r="N8" s="6">
        <v>2776</v>
      </c>
      <c r="O8" s="6">
        <v>2978</v>
      </c>
      <c r="P8" s="6">
        <v>3147</v>
      </c>
      <c r="Q8" s="6">
        <v>3324</v>
      </c>
      <c r="R8" s="6">
        <v>3490</v>
      </c>
      <c r="S8" s="6">
        <v>3556</v>
      </c>
      <c r="T8" s="6">
        <v>3747</v>
      </c>
      <c r="U8" s="6">
        <v>3857</v>
      </c>
      <c r="V8" s="6">
        <v>4067</v>
      </c>
      <c r="W8" s="6">
        <v>4120</v>
      </c>
      <c r="X8" s="6">
        <v>4215</v>
      </c>
      <c r="Y8" s="6">
        <v>4260</v>
      </c>
      <c r="Z8" s="6">
        <v>4460</v>
      </c>
      <c r="AA8" s="6">
        <v>4465</v>
      </c>
      <c r="AB8" s="6">
        <v>4575</v>
      </c>
      <c r="AC8" s="6">
        <v>4536</v>
      </c>
      <c r="AD8" s="6">
        <v>4684.5635907172218</v>
      </c>
      <c r="AE8" s="6">
        <v>4728.8382684694725</v>
      </c>
      <c r="AF8" s="6">
        <v>4756.1757553031093</v>
      </c>
      <c r="AG8" s="6">
        <v>4779.7320576236107</v>
      </c>
      <c r="AH8" s="6">
        <v>4809.7759071404344</v>
      </c>
      <c r="AI8" s="6">
        <v>4818.2348102251144</v>
      </c>
      <c r="AJ8" s="6">
        <v>4841.3475953942288</v>
      </c>
      <c r="AK8" s="6">
        <v>4852.1381100573144</v>
      </c>
      <c r="AL8" s="6">
        <v>4868.9832219264108</v>
      </c>
      <c r="AM8" s="6">
        <v>4881.3981212660292</v>
      </c>
      <c r="AN8" s="6">
        <v>4905.648404100144</v>
      </c>
      <c r="AO8" s="6">
        <v>4932.3954537927948</v>
      </c>
      <c r="AP8" s="6">
        <v>4962.6618567110208</v>
      </c>
      <c r="AQ8" s="6">
        <v>4994.4228642727157</v>
      </c>
      <c r="AR8" s="6">
        <v>5024.0677713553105</v>
      </c>
      <c r="AS8" s="6">
        <v>5059.6148118648198</v>
      </c>
      <c r="AT8" s="6">
        <v>5094.83720902204</v>
      </c>
      <c r="AU8" s="6">
        <v>5127.0622645396979</v>
      </c>
      <c r="AV8" s="6">
        <v>5151.2868985983259</v>
      </c>
      <c r="AW8" s="6">
        <v>5185.2627145420065</v>
      </c>
      <c r="AX8" s="6">
        <v>5217.8886310640364</v>
      </c>
      <c r="AY8" s="6">
        <v>5235.9329840144092</v>
      </c>
      <c r="AZ8" s="6">
        <v>5248.4331404507338</v>
      </c>
      <c r="BA8" s="6">
        <v>5259.0598516130085</v>
      </c>
      <c r="BB8" s="6">
        <v>5275.5029030004553</v>
      </c>
      <c r="BC8" s="6">
        <v>5283.9720071110496</v>
      </c>
      <c r="BD8" s="6">
        <v>5294.7890673811544</v>
      </c>
      <c r="BE8" s="6">
        <v>5307.0843590587483</v>
      </c>
      <c r="BF8" s="6">
        <v>5314.067314008631</v>
      </c>
      <c r="BG8" s="6">
        <v>5319.9311002566201</v>
      </c>
      <c r="BH8" s="6">
        <v>5326.1538810956445</v>
      </c>
      <c r="BI8" s="6">
        <v>5332.8731329762359</v>
      </c>
      <c r="BJ8" s="6">
        <v>5340.0438913896724</v>
      </c>
      <c r="BK8" s="6">
        <v>5344.8497914458758</v>
      </c>
      <c r="BL8" s="6">
        <v>5348.5892343726382</v>
      </c>
      <c r="BM8" s="6">
        <v>5355.159852871062</v>
      </c>
      <c r="BN8" s="6">
        <v>5364.2092271070615</v>
      </c>
      <c r="BO8" s="6">
        <v>5374.7814724037507</v>
      </c>
      <c r="BP8" s="6">
        <v>5384.922202263886</v>
      </c>
      <c r="BQ8" s="6">
        <v>5397.1589260386763</v>
      </c>
      <c r="BR8" s="6">
        <v>5411.2959248999014</v>
      </c>
      <c r="BS8" s="6">
        <v>5429.1103171288196</v>
      </c>
      <c r="BT8" s="6">
        <v>5445.7545454455885</v>
      </c>
      <c r="BU8" s="6">
        <v>5461.6469065428373</v>
      </c>
      <c r="BV8" s="6">
        <v>5477.841104236184</v>
      </c>
      <c r="BW8" s="6">
        <v>5494.0138421498204</v>
      </c>
      <c r="BX8" s="6">
        <v>5513.3477409907919</v>
      </c>
      <c r="BY8" s="6">
        <v>5531.048329084193</v>
      </c>
      <c r="BZ8" s="6">
        <v>5544.5260642480516</v>
      </c>
      <c r="CA8" s="6">
        <v>5558.6353769886364</v>
      </c>
      <c r="CB8" s="6">
        <v>5571.7436974370339</v>
      </c>
      <c r="CC8" s="6">
        <v>5584.5103128644769</v>
      </c>
      <c r="CD8" s="6">
        <v>5596.2215147935221</v>
      </c>
    </row>
    <row r="9" spans="1:83" x14ac:dyDescent="0.25">
      <c r="A9" s="2" t="str">
        <f>"Cohabitants non mariés avec enfant(s)"</f>
        <v>Cohabitants non mariés avec enfant(s)</v>
      </c>
      <c r="B9" s="6">
        <v>470</v>
      </c>
      <c r="C9" s="6">
        <v>533</v>
      </c>
      <c r="D9" s="6">
        <v>577</v>
      </c>
      <c r="E9" s="6">
        <v>641</v>
      </c>
      <c r="F9" s="6">
        <v>708</v>
      </c>
      <c r="G9" s="6">
        <v>747</v>
      </c>
      <c r="H9" s="6">
        <v>821</v>
      </c>
      <c r="I9" s="6">
        <v>899</v>
      </c>
      <c r="J9" s="6">
        <v>1018</v>
      </c>
      <c r="K9" s="6">
        <v>1149</v>
      </c>
      <c r="L9" s="6">
        <v>1285</v>
      </c>
      <c r="M9" s="6">
        <v>1428</v>
      </c>
      <c r="N9" s="6">
        <v>1628</v>
      </c>
      <c r="O9" s="6">
        <v>1830</v>
      </c>
      <c r="P9" s="6">
        <v>2086</v>
      </c>
      <c r="Q9" s="6">
        <v>2364</v>
      </c>
      <c r="R9" s="6">
        <v>2667</v>
      </c>
      <c r="S9" s="6">
        <v>3011</v>
      </c>
      <c r="T9" s="6">
        <v>3358</v>
      </c>
      <c r="U9" s="6">
        <v>3685</v>
      </c>
      <c r="V9" s="6">
        <v>4017</v>
      </c>
      <c r="W9" s="6">
        <v>4326</v>
      </c>
      <c r="X9" s="6">
        <v>4556</v>
      </c>
      <c r="Y9" s="6">
        <v>4822</v>
      </c>
      <c r="Z9" s="6">
        <v>5040</v>
      </c>
      <c r="AA9" s="6">
        <v>5202</v>
      </c>
      <c r="AB9" s="6">
        <v>5485</v>
      </c>
      <c r="AC9" s="6">
        <v>5400</v>
      </c>
      <c r="AD9" s="6">
        <v>5630.9050057365839</v>
      </c>
      <c r="AE9" s="6">
        <v>5697.8094250172489</v>
      </c>
      <c r="AF9" s="6">
        <v>5773.931438176478</v>
      </c>
      <c r="AG9" s="6">
        <v>5840.7182611716671</v>
      </c>
      <c r="AH9" s="6">
        <v>5899.8509351229404</v>
      </c>
      <c r="AI9" s="6">
        <v>5944.8413939855391</v>
      </c>
      <c r="AJ9" s="6">
        <v>5984.8608385025145</v>
      </c>
      <c r="AK9" s="6">
        <v>6026.3743899083602</v>
      </c>
      <c r="AL9" s="6">
        <v>6058.6987034761751</v>
      </c>
      <c r="AM9" s="6">
        <v>6094.9970337034301</v>
      </c>
      <c r="AN9" s="6">
        <v>6119.3823180640629</v>
      </c>
      <c r="AO9" s="6">
        <v>6149.8151212394714</v>
      </c>
      <c r="AP9" s="6">
        <v>6178.174485228682</v>
      </c>
      <c r="AQ9" s="6">
        <v>6205.0568077096541</v>
      </c>
      <c r="AR9" s="6">
        <v>6244.3205344292028</v>
      </c>
      <c r="AS9" s="6">
        <v>6281.0698960147056</v>
      </c>
      <c r="AT9" s="6">
        <v>6326.1490450104275</v>
      </c>
      <c r="AU9" s="6">
        <v>6362.0443668685093</v>
      </c>
      <c r="AV9" s="6">
        <v>6395.7875545328443</v>
      </c>
      <c r="AW9" s="6">
        <v>6448.5719652715397</v>
      </c>
      <c r="AX9" s="6">
        <v>6504.7148262388037</v>
      </c>
      <c r="AY9" s="6">
        <v>6560.352912835614</v>
      </c>
      <c r="AZ9" s="6">
        <v>6610.6272312021538</v>
      </c>
      <c r="BA9" s="6">
        <v>6654.2700732719277</v>
      </c>
      <c r="BB9" s="6">
        <v>6712.4435464312346</v>
      </c>
      <c r="BC9" s="6">
        <v>6774.1991376337082</v>
      </c>
      <c r="BD9" s="6">
        <v>6822.2157479078305</v>
      </c>
      <c r="BE9" s="6">
        <v>6864.0370477137385</v>
      </c>
      <c r="BF9" s="6">
        <v>6896.8784158840153</v>
      </c>
      <c r="BG9" s="6">
        <v>6933.4602067531368</v>
      </c>
      <c r="BH9" s="6">
        <v>6968.7817648875116</v>
      </c>
      <c r="BI9" s="6">
        <v>7009.4482706144008</v>
      </c>
      <c r="BJ9" s="6">
        <v>7047.5282991087552</v>
      </c>
      <c r="BK9" s="6">
        <v>7073.6221438403463</v>
      </c>
      <c r="BL9" s="6">
        <v>7098.3204168744069</v>
      </c>
      <c r="BM9" s="6">
        <v>7124.6446235639687</v>
      </c>
      <c r="BN9" s="6">
        <v>7150.8891302352304</v>
      </c>
      <c r="BO9" s="6">
        <v>7176.046088620491</v>
      </c>
      <c r="BP9" s="6">
        <v>7193.3097798114986</v>
      </c>
      <c r="BQ9" s="6">
        <v>7209.50169487122</v>
      </c>
      <c r="BR9" s="6">
        <v>7227.2697858709653</v>
      </c>
      <c r="BS9" s="6">
        <v>7247.436500973683</v>
      </c>
      <c r="BT9" s="6">
        <v>7271.6025356097225</v>
      </c>
      <c r="BU9" s="6">
        <v>7291.2973678019207</v>
      </c>
      <c r="BV9" s="6">
        <v>7310.5415222566417</v>
      </c>
      <c r="BW9" s="6">
        <v>7332.5013171669834</v>
      </c>
      <c r="BX9" s="6">
        <v>7357.1602039135214</v>
      </c>
      <c r="BY9" s="6">
        <v>7382.0587580012534</v>
      </c>
      <c r="BZ9" s="6">
        <v>7404.8583935204188</v>
      </c>
      <c r="CA9" s="6">
        <v>7428.5707049737102</v>
      </c>
      <c r="CB9" s="6">
        <v>7454.1007536192155</v>
      </c>
      <c r="CC9" s="6">
        <v>7481.741375644162</v>
      </c>
      <c r="CD9" s="6">
        <v>7509.4709740547078</v>
      </c>
    </row>
    <row r="10" spans="1:83" x14ac:dyDescent="0.25">
      <c r="A10" s="2" t="str">
        <f>"Familles monoparentales"</f>
        <v>Familles monoparentales</v>
      </c>
      <c r="B10" s="6">
        <v>4970</v>
      </c>
      <c r="C10" s="6">
        <v>5021</v>
      </c>
      <c r="D10" s="6">
        <v>5084</v>
      </c>
      <c r="E10" s="6">
        <v>5280</v>
      </c>
      <c r="F10" s="6">
        <v>5428</v>
      </c>
      <c r="G10" s="6">
        <v>5528</v>
      </c>
      <c r="H10" s="6">
        <v>5565</v>
      </c>
      <c r="I10" s="6">
        <v>5656</v>
      </c>
      <c r="J10" s="6">
        <v>5847</v>
      </c>
      <c r="K10" s="6">
        <v>5979</v>
      </c>
      <c r="L10" s="6">
        <v>6129</v>
      </c>
      <c r="M10" s="6">
        <v>6254</v>
      </c>
      <c r="N10" s="6">
        <v>6489</v>
      </c>
      <c r="O10" s="6">
        <v>6696</v>
      </c>
      <c r="P10" s="6">
        <v>6814</v>
      </c>
      <c r="Q10" s="6">
        <v>6894</v>
      </c>
      <c r="R10" s="6">
        <v>7053</v>
      </c>
      <c r="S10" s="6">
        <v>7053</v>
      </c>
      <c r="T10" s="6">
        <v>7058</v>
      </c>
      <c r="U10" s="6">
        <v>7103</v>
      </c>
      <c r="V10" s="6">
        <v>7134</v>
      </c>
      <c r="W10" s="6">
        <v>7059</v>
      </c>
      <c r="X10" s="6">
        <v>7113</v>
      </c>
      <c r="Y10" s="6">
        <v>7223</v>
      </c>
      <c r="Z10" s="6">
        <v>7238</v>
      </c>
      <c r="AA10" s="6">
        <v>7275</v>
      </c>
      <c r="AB10" s="6">
        <v>7408</v>
      </c>
      <c r="AC10" s="6">
        <v>7711</v>
      </c>
      <c r="AD10" s="6">
        <v>7447.9501047305384</v>
      </c>
      <c r="AE10" s="6">
        <v>7450.7970542350122</v>
      </c>
      <c r="AF10" s="6">
        <v>7449.0374965262426</v>
      </c>
      <c r="AG10" s="6">
        <v>7451.3685731612313</v>
      </c>
      <c r="AH10" s="6">
        <v>7446.702148304983</v>
      </c>
      <c r="AI10" s="6">
        <v>7447.7298142397976</v>
      </c>
      <c r="AJ10" s="6">
        <v>7435.9963896422769</v>
      </c>
      <c r="AK10" s="6">
        <v>7429.3413294478451</v>
      </c>
      <c r="AL10" s="6">
        <v>7429.5047403264416</v>
      </c>
      <c r="AM10" s="6">
        <v>7429.9998994905982</v>
      </c>
      <c r="AN10" s="6">
        <v>7440.5089900865132</v>
      </c>
      <c r="AO10" s="6">
        <v>7433.9782285562997</v>
      </c>
      <c r="AP10" s="6">
        <v>7439.0937715630553</v>
      </c>
      <c r="AQ10" s="6">
        <v>7453.0281606195676</v>
      </c>
      <c r="AR10" s="6">
        <v>7467.7271980285623</v>
      </c>
      <c r="AS10" s="6">
        <v>7485.2120374955584</v>
      </c>
      <c r="AT10" s="6">
        <v>7493.6706232613924</v>
      </c>
      <c r="AU10" s="6">
        <v>7513.0816013501135</v>
      </c>
      <c r="AV10" s="6">
        <v>7527.8550569667332</v>
      </c>
      <c r="AW10" s="6">
        <v>7552.4694902218444</v>
      </c>
      <c r="AX10" s="6">
        <v>7563.3501543597149</v>
      </c>
      <c r="AY10" s="6">
        <v>7575.473907036313</v>
      </c>
      <c r="AZ10" s="6">
        <v>7587.6179708533555</v>
      </c>
      <c r="BA10" s="6">
        <v>7592.7816355543473</v>
      </c>
      <c r="BB10" s="6">
        <v>7608.2567717566999</v>
      </c>
      <c r="BC10" s="6">
        <v>7610.5535396481155</v>
      </c>
      <c r="BD10" s="6">
        <v>7629.9384944426156</v>
      </c>
      <c r="BE10" s="6">
        <v>7638.8504121518044</v>
      </c>
      <c r="BF10" s="6">
        <v>7648.6396305030312</v>
      </c>
      <c r="BG10" s="6">
        <v>7658.0446228558621</v>
      </c>
      <c r="BH10" s="6">
        <v>7667.0376030058851</v>
      </c>
      <c r="BI10" s="6">
        <v>7686.3373120629349</v>
      </c>
      <c r="BJ10" s="6">
        <v>7700.8989410719532</v>
      </c>
      <c r="BK10" s="6">
        <v>7700.2718884879232</v>
      </c>
      <c r="BL10" s="6">
        <v>7700.2095875084606</v>
      </c>
      <c r="BM10" s="6">
        <v>7697.8300056243343</v>
      </c>
      <c r="BN10" s="6">
        <v>7711.4140999590072</v>
      </c>
      <c r="BO10" s="6">
        <v>7715.4513179654405</v>
      </c>
      <c r="BP10" s="6">
        <v>7709.9960103563726</v>
      </c>
      <c r="BQ10" s="6">
        <v>7709.9928121198081</v>
      </c>
      <c r="BR10" s="6">
        <v>7713.8199643946136</v>
      </c>
      <c r="BS10" s="6">
        <v>7719.1603243099744</v>
      </c>
      <c r="BT10" s="6">
        <v>7723.5032225007708</v>
      </c>
      <c r="BU10" s="6">
        <v>7721.6812399682531</v>
      </c>
      <c r="BV10" s="6">
        <v>7725.9130559964869</v>
      </c>
      <c r="BW10" s="6">
        <v>7728.3199484729321</v>
      </c>
      <c r="BX10" s="6">
        <v>7736.8435618060885</v>
      </c>
      <c r="BY10" s="6">
        <v>7741.7746422196451</v>
      </c>
      <c r="BZ10" s="6">
        <v>7745.6324381970562</v>
      </c>
      <c r="CA10" s="6">
        <v>7739.5388014164491</v>
      </c>
      <c r="CB10" s="6">
        <v>7741.8994887236586</v>
      </c>
      <c r="CC10" s="6">
        <v>7740.0785298266164</v>
      </c>
      <c r="CD10" s="6">
        <v>7749.2808795539358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1064</v>
      </c>
      <c r="C11" s="8">
        <v>1067</v>
      </c>
      <c r="D11" s="8">
        <v>1090</v>
      </c>
      <c r="E11" s="8">
        <v>1112</v>
      </c>
      <c r="F11" s="8">
        <v>1150</v>
      </c>
      <c r="G11" s="8">
        <v>1109</v>
      </c>
      <c r="H11" s="8">
        <v>1124</v>
      </c>
      <c r="I11" s="8">
        <v>1105</v>
      </c>
      <c r="J11" s="8">
        <v>1167</v>
      </c>
      <c r="K11" s="8">
        <v>1175</v>
      </c>
      <c r="L11" s="8">
        <v>1200</v>
      </c>
      <c r="M11" s="8">
        <v>1244</v>
      </c>
      <c r="N11" s="8">
        <v>1251</v>
      </c>
      <c r="O11" s="8">
        <v>1279</v>
      </c>
      <c r="P11" s="8">
        <v>1275</v>
      </c>
      <c r="Q11" s="8">
        <v>1265</v>
      </c>
      <c r="R11" s="8">
        <v>1272</v>
      </c>
      <c r="S11" s="8">
        <v>1312</v>
      </c>
      <c r="T11" s="8">
        <v>1292</v>
      </c>
      <c r="U11" s="8">
        <v>1279</v>
      </c>
      <c r="V11" s="8">
        <v>1297</v>
      </c>
      <c r="W11" s="8">
        <v>1322</v>
      </c>
      <c r="X11" s="8">
        <v>1279</v>
      </c>
      <c r="Y11" s="8">
        <v>1326</v>
      </c>
      <c r="Z11" s="8">
        <v>1329</v>
      </c>
      <c r="AA11" s="8">
        <v>1329</v>
      </c>
      <c r="AB11" s="8">
        <v>1298</v>
      </c>
      <c r="AC11" s="8">
        <v>1286</v>
      </c>
      <c r="AD11" s="8">
        <v>1392.9437177437785</v>
      </c>
      <c r="AE11" s="8">
        <v>1393.7280089990713</v>
      </c>
      <c r="AF11" s="8">
        <v>1393.1458471321382</v>
      </c>
      <c r="AG11" s="8">
        <v>1391.0231200797239</v>
      </c>
      <c r="AH11" s="8">
        <v>1388.9097931412098</v>
      </c>
      <c r="AI11" s="8">
        <v>1385.4025258759536</v>
      </c>
      <c r="AJ11" s="8">
        <v>1381.6288376470366</v>
      </c>
      <c r="AK11" s="8">
        <v>1377.0719122455428</v>
      </c>
      <c r="AL11" s="8">
        <v>1371.6297375485667</v>
      </c>
      <c r="AM11" s="8">
        <v>1367.4350338023712</v>
      </c>
      <c r="AN11" s="8">
        <v>1364.3076951491407</v>
      </c>
      <c r="AO11" s="8">
        <v>1361.1129759071746</v>
      </c>
      <c r="AP11" s="8">
        <v>1357.7853177137908</v>
      </c>
      <c r="AQ11" s="8">
        <v>1354.3401625809026</v>
      </c>
      <c r="AR11" s="8">
        <v>1352.5087277744474</v>
      </c>
      <c r="AS11" s="8">
        <v>1351.1534333247373</v>
      </c>
      <c r="AT11" s="8">
        <v>1349.6309849072898</v>
      </c>
      <c r="AU11" s="8">
        <v>1348.2240780305797</v>
      </c>
      <c r="AV11" s="8">
        <v>1346.4603374121398</v>
      </c>
      <c r="AW11" s="8">
        <v>1345.2279169666404</v>
      </c>
      <c r="AX11" s="8">
        <v>1344.0547452206738</v>
      </c>
      <c r="AY11" s="8">
        <v>1341.9776402357998</v>
      </c>
      <c r="AZ11" s="8">
        <v>1341.481860123466</v>
      </c>
      <c r="BA11" s="8">
        <v>1339.5961974191232</v>
      </c>
      <c r="BB11" s="8">
        <v>1338.3784839104264</v>
      </c>
      <c r="BC11" s="8">
        <v>1337.0409917198458</v>
      </c>
      <c r="BD11" s="8">
        <v>1336.1431750624722</v>
      </c>
      <c r="BE11" s="8">
        <v>1335.6230311964562</v>
      </c>
      <c r="BF11" s="8">
        <v>1334.6686690199749</v>
      </c>
      <c r="BG11" s="8">
        <v>1334.2738339062064</v>
      </c>
      <c r="BH11" s="8">
        <v>1333.4285576719637</v>
      </c>
      <c r="BI11" s="8">
        <v>1332.2529730563531</v>
      </c>
      <c r="BJ11" s="8">
        <v>1331.4919050416095</v>
      </c>
      <c r="BK11" s="8">
        <v>1330.2764530257991</v>
      </c>
      <c r="BL11" s="8">
        <v>1329.128927333516</v>
      </c>
      <c r="BM11" s="8">
        <v>1328.1099191744074</v>
      </c>
      <c r="BN11" s="8">
        <v>1327.952571842485</v>
      </c>
      <c r="BO11" s="8">
        <v>1327.4846450025468</v>
      </c>
      <c r="BP11" s="8">
        <v>1326.3582339320585</v>
      </c>
      <c r="BQ11" s="8">
        <v>1325.3611517267063</v>
      </c>
      <c r="BR11" s="8">
        <v>1325.0637334788391</v>
      </c>
      <c r="BS11" s="8">
        <v>1326.2701324932614</v>
      </c>
      <c r="BT11" s="8">
        <v>1327.4454735751181</v>
      </c>
      <c r="BU11" s="8">
        <v>1327.9776470300203</v>
      </c>
      <c r="BV11" s="8">
        <v>1330.1853206481201</v>
      </c>
      <c r="BW11" s="8">
        <v>1332.2121134314898</v>
      </c>
      <c r="BX11" s="8">
        <v>1334.2927331228148</v>
      </c>
      <c r="BY11" s="8">
        <v>1335.8427666328871</v>
      </c>
      <c r="BZ11" s="8">
        <v>1337.5981048311578</v>
      </c>
      <c r="CA11" s="8">
        <v>1339.2675083061613</v>
      </c>
      <c r="CB11" s="8">
        <v>1341.4631753313608</v>
      </c>
      <c r="CC11" s="8">
        <v>1343.7483605305547</v>
      </c>
      <c r="CD11" s="8">
        <v>1345.4401978246344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79270-9D89-4B65-AC73-8933DF943BD1}">
  <dimension ref="A1:CE12"/>
  <sheetViews>
    <sheetView workbookViewId="0"/>
  </sheetViews>
  <sheetFormatPr defaultRowHeight="15" x14ac:dyDescent="0.25"/>
  <cols>
    <col min="1" max="1" width="50.7109375" customWidth="1"/>
    <col min="2" max="82" width="6" bestFit="1" customWidth="1"/>
  </cols>
  <sheetData>
    <row r="1" spans="1:83" x14ac:dyDescent="0.25">
      <c r="A1" s="1" t="s">
        <v>11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19820</v>
      </c>
      <c r="C5" s="6">
        <v>20288</v>
      </c>
      <c r="D5" s="6">
        <v>20817</v>
      </c>
      <c r="E5" s="6">
        <v>21437</v>
      </c>
      <c r="F5" s="6">
        <v>21930</v>
      </c>
      <c r="G5" s="6">
        <v>22800</v>
      </c>
      <c r="H5" s="6">
        <v>23679</v>
      </c>
      <c r="I5" s="6">
        <v>24601</v>
      </c>
      <c r="J5" s="6">
        <v>25491</v>
      </c>
      <c r="K5" s="6">
        <v>26527</v>
      </c>
      <c r="L5" s="6">
        <v>27438</v>
      </c>
      <c r="M5" s="6">
        <v>28312</v>
      </c>
      <c r="N5" s="6">
        <v>29224</v>
      </c>
      <c r="O5" s="6">
        <v>30079</v>
      </c>
      <c r="P5" s="6">
        <v>30796</v>
      </c>
      <c r="Q5" s="6">
        <v>31604</v>
      </c>
      <c r="R5" s="6">
        <v>32417</v>
      </c>
      <c r="S5" s="6">
        <v>33210</v>
      </c>
      <c r="T5" s="6">
        <v>33738</v>
      </c>
      <c r="U5" s="6">
        <v>34616</v>
      </c>
      <c r="V5" s="6">
        <v>35082</v>
      </c>
      <c r="W5" s="6">
        <v>35541</v>
      </c>
      <c r="X5" s="6">
        <v>36118</v>
      </c>
      <c r="Y5" s="6">
        <v>36714</v>
      </c>
      <c r="Z5" s="6">
        <v>37466</v>
      </c>
      <c r="AA5" s="6">
        <v>37907</v>
      </c>
      <c r="AB5" s="6">
        <v>38500</v>
      </c>
      <c r="AC5" s="6">
        <v>40354</v>
      </c>
      <c r="AD5" s="6">
        <v>40410.563429439339</v>
      </c>
      <c r="AE5" s="6">
        <v>41083.4259189484</v>
      </c>
      <c r="AF5" s="6">
        <v>41706.883848042766</v>
      </c>
      <c r="AG5" s="6">
        <v>42338.533480553029</v>
      </c>
      <c r="AH5" s="6">
        <v>42990.295499130691</v>
      </c>
      <c r="AI5" s="6">
        <v>43665.117716382068</v>
      </c>
      <c r="AJ5" s="6">
        <v>44332.892564568087</v>
      </c>
      <c r="AK5" s="6">
        <v>45005.690102202745</v>
      </c>
      <c r="AL5" s="6">
        <v>45714.13882265416</v>
      </c>
      <c r="AM5" s="6">
        <v>46423.1043607225</v>
      </c>
      <c r="AN5" s="6">
        <v>47155.967862359401</v>
      </c>
      <c r="AO5" s="6">
        <v>47934.676657210686</v>
      </c>
      <c r="AP5" s="6">
        <v>48712.259990483872</v>
      </c>
      <c r="AQ5" s="6">
        <v>49515.487120624726</v>
      </c>
      <c r="AR5" s="6">
        <v>50258.405901498511</v>
      </c>
      <c r="AS5" s="6">
        <v>50986.065183573155</v>
      </c>
      <c r="AT5" s="6">
        <v>51720.789746451519</v>
      </c>
      <c r="AU5" s="6">
        <v>52484.753216765632</v>
      </c>
      <c r="AV5" s="6">
        <v>53229.694465341068</v>
      </c>
      <c r="AW5" s="6">
        <v>53919.406192255468</v>
      </c>
      <c r="AX5" s="6">
        <v>54539.570044319378</v>
      </c>
      <c r="AY5" s="6">
        <v>55170.228732503732</v>
      </c>
      <c r="AZ5" s="6">
        <v>55845.239261091083</v>
      </c>
      <c r="BA5" s="6">
        <v>56401.279195737261</v>
      </c>
      <c r="BB5" s="6">
        <v>56877.833334850984</v>
      </c>
      <c r="BC5" s="6">
        <v>57350.926792746148</v>
      </c>
      <c r="BD5" s="6">
        <v>57889.352631405432</v>
      </c>
      <c r="BE5" s="6">
        <v>58357.818577353086</v>
      </c>
      <c r="BF5" s="6">
        <v>58784.665387556379</v>
      </c>
      <c r="BG5" s="6">
        <v>59150.305485954857</v>
      </c>
      <c r="BH5" s="6">
        <v>59551.894407074113</v>
      </c>
      <c r="BI5" s="6">
        <v>59962.284659629528</v>
      </c>
      <c r="BJ5" s="6">
        <v>60332.125603176479</v>
      </c>
      <c r="BK5" s="6">
        <v>60650.548714383563</v>
      </c>
      <c r="BL5" s="6">
        <v>60946.462006886577</v>
      </c>
      <c r="BM5" s="6">
        <v>61218.060561878498</v>
      </c>
      <c r="BN5" s="6">
        <v>61467.787761981526</v>
      </c>
      <c r="BO5" s="6">
        <v>61697.382146234857</v>
      </c>
      <c r="BP5" s="6">
        <v>61972.67172202075</v>
      </c>
      <c r="BQ5" s="6">
        <v>62242.786542073372</v>
      </c>
      <c r="BR5" s="6">
        <v>62543.587994088841</v>
      </c>
      <c r="BS5" s="6">
        <v>62794.695662061189</v>
      </c>
      <c r="BT5" s="6">
        <v>63227.556077243149</v>
      </c>
      <c r="BU5" s="6">
        <v>63567.135356703337</v>
      </c>
      <c r="BV5" s="6">
        <v>63894.6820290748</v>
      </c>
      <c r="BW5" s="6">
        <v>64246.499066700504</v>
      </c>
      <c r="BX5" s="6">
        <v>64599.570362559243</v>
      </c>
      <c r="BY5" s="6">
        <v>64960.787103158604</v>
      </c>
      <c r="BZ5" s="6">
        <v>65318.376301779514</v>
      </c>
      <c r="CA5" s="6">
        <v>65762.16824267499</v>
      </c>
      <c r="CB5" s="6">
        <v>66139.068279060681</v>
      </c>
      <c r="CC5" s="6">
        <v>66521.858705524894</v>
      </c>
      <c r="CD5" s="6">
        <v>66911.229675975599</v>
      </c>
    </row>
    <row r="6" spans="1:83" x14ac:dyDescent="0.25">
      <c r="A6" s="2" t="str">
        <f>"Mariés sans enfant"</f>
        <v>Mariés sans enfant</v>
      </c>
      <c r="B6" s="6">
        <v>25620</v>
      </c>
      <c r="C6" s="6">
        <v>25806</v>
      </c>
      <c r="D6" s="6">
        <v>26065</v>
      </c>
      <c r="E6" s="6">
        <v>26233</v>
      </c>
      <c r="F6" s="6">
        <v>26606</v>
      </c>
      <c r="G6" s="6">
        <v>26563</v>
      </c>
      <c r="H6" s="6">
        <v>26646</v>
      </c>
      <c r="I6" s="6">
        <v>26758</v>
      </c>
      <c r="J6" s="6">
        <v>26897</v>
      </c>
      <c r="K6" s="6">
        <v>26979</v>
      </c>
      <c r="L6" s="6">
        <v>27107</v>
      </c>
      <c r="M6" s="6">
        <v>27124</v>
      </c>
      <c r="N6" s="6">
        <v>27133</v>
      </c>
      <c r="O6" s="6">
        <v>27162</v>
      </c>
      <c r="P6" s="6">
        <v>27319</v>
      </c>
      <c r="Q6" s="6">
        <v>27355</v>
      </c>
      <c r="R6" s="6">
        <v>27432</v>
      </c>
      <c r="S6" s="6">
        <v>27815</v>
      </c>
      <c r="T6" s="6">
        <v>27942</v>
      </c>
      <c r="U6" s="6">
        <v>28007</v>
      </c>
      <c r="V6" s="6">
        <v>28109</v>
      </c>
      <c r="W6" s="6">
        <v>28171</v>
      </c>
      <c r="X6" s="6">
        <v>28263</v>
      </c>
      <c r="Y6" s="6">
        <v>28061</v>
      </c>
      <c r="Z6" s="6">
        <v>28154</v>
      </c>
      <c r="AA6" s="6">
        <v>28105</v>
      </c>
      <c r="AB6" s="6">
        <v>28116</v>
      </c>
      <c r="AC6" s="6">
        <v>28258</v>
      </c>
      <c r="AD6" s="6">
        <v>28512.377588627463</v>
      </c>
      <c r="AE6" s="6">
        <v>28742.925600592069</v>
      </c>
      <c r="AF6" s="6">
        <v>29015.672923449558</v>
      </c>
      <c r="AG6" s="6">
        <v>29301.061896313862</v>
      </c>
      <c r="AH6" s="6">
        <v>29581.165997374701</v>
      </c>
      <c r="AI6" s="6">
        <v>29812.822137349096</v>
      </c>
      <c r="AJ6" s="6">
        <v>30050.57508734562</v>
      </c>
      <c r="AK6" s="6">
        <v>30286.551029495848</v>
      </c>
      <c r="AL6" s="6">
        <v>30506.724728734458</v>
      </c>
      <c r="AM6" s="6">
        <v>30716.451362159285</v>
      </c>
      <c r="AN6" s="6">
        <v>30876.441166318007</v>
      </c>
      <c r="AO6" s="6">
        <v>31033.219827154448</v>
      </c>
      <c r="AP6" s="6">
        <v>31175.493470802656</v>
      </c>
      <c r="AQ6" s="6">
        <v>31310.898261987142</v>
      </c>
      <c r="AR6" s="6">
        <v>31420.816464777956</v>
      </c>
      <c r="AS6" s="6">
        <v>31508.381136630087</v>
      </c>
      <c r="AT6" s="6">
        <v>31590.105586816702</v>
      </c>
      <c r="AU6" s="6">
        <v>31636.127706834202</v>
      </c>
      <c r="AV6" s="6">
        <v>31668.96839641071</v>
      </c>
      <c r="AW6" s="6">
        <v>31682.773138074539</v>
      </c>
      <c r="AX6" s="6">
        <v>31688.291080602568</v>
      </c>
      <c r="AY6" s="6">
        <v>31647.483151472064</v>
      </c>
      <c r="AZ6" s="6">
        <v>31590.333494043502</v>
      </c>
      <c r="BA6" s="6">
        <v>31541.005508552294</v>
      </c>
      <c r="BB6" s="6">
        <v>31450.465673708037</v>
      </c>
      <c r="BC6" s="6">
        <v>31369.900114027514</v>
      </c>
      <c r="BD6" s="6">
        <v>31240.627849539473</v>
      </c>
      <c r="BE6" s="6">
        <v>31139.091993890208</v>
      </c>
      <c r="BF6" s="6">
        <v>31061.922052200811</v>
      </c>
      <c r="BG6" s="6">
        <v>30963.6184733913</v>
      </c>
      <c r="BH6" s="6">
        <v>30840.561709462665</v>
      </c>
      <c r="BI6" s="6">
        <v>30691.714829619628</v>
      </c>
      <c r="BJ6" s="6">
        <v>30586.5836278391</v>
      </c>
      <c r="BK6" s="6">
        <v>30497.599162029881</v>
      </c>
      <c r="BL6" s="6">
        <v>30426.995320903719</v>
      </c>
      <c r="BM6" s="6">
        <v>30363.986865124403</v>
      </c>
      <c r="BN6" s="6">
        <v>30311.30996270998</v>
      </c>
      <c r="BO6" s="6">
        <v>30301.672629644509</v>
      </c>
      <c r="BP6" s="6">
        <v>30273.866336243915</v>
      </c>
      <c r="BQ6" s="6">
        <v>30286.533073701932</v>
      </c>
      <c r="BR6" s="6">
        <v>30264.787740733329</v>
      </c>
      <c r="BS6" s="6">
        <v>30288.527609323901</v>
      </c>
      <c r="BT6" s="6">
        <v>30276.452100045375</v>
      </c>
      <c r="BU6" s="6">
        <v>30289.923207080799</v>
      </c>
      <c r="BV6" s="6">
        <v>30334.119282421379</v>
      </c>
      <c r="BW6" s="6">
        <v>30410.111253976444</v>
      </c>
      <c r="BX6" s="6">
        <v>30539.264764171392</v>
      </c>
      <c r="BY6" s="6">
        <v>30668.692558472791</v>
      </c>
      <c r="BZ6" s="6">
        <v>30802.532073920011</v>
      </c>
      <c r="CA6" s="6">
        <v>30925.415770661752</v>
      </c>
      <c r="CB6" s="6">
        <v>31108.706061186738</v>
      </c>
      <c r="CC6" s="6">
        <v>31314.837125976752</v>
      </c>
      <c r="CD6" s="6">
        <v>31514.113897446798</v>
      </c>
    </row>
    <row r="7" spans="1:83" x14ac:dyDescent="0.25">
      <c r="A7" s="2" t="str">
        <f>"Mariés avec enfant(s)"</f>
        <v>Mariés avec enfant(s)</v>
      </c>
      <c r="B7" s="6">
        <v>40769</v>
      </c>
      <c r="C7" s="6">
        <v>40540</v>
      </c>
      <c r="D7" s="6">
        <v>40225</v>
      </c>
      <c r="E7" s="6">
        <v>39823</v>
      </c>
      <c r="F7" s="6">
        <v>39295</v>
      </c>
      <c r="G7" s="6">
        <v>38924</v>
      </c>
      <c r="H7" s="6">
        <v>38479</v>
      </c>
      <c r="I7" s="6">
        <v>37905</v>
      </c>
      <c r="J7" s="6">
        <v>37201</v>
      </c>
      <c r="K7" s="6">
        <v>36482</v>
      </c>
      <c r="L7" s="6">
        <v>35728</v>
      </c>
      <c r="M7" s="6">
        <v>34882</v>
      </c>
      <c r="N7" s="6">
        <v>33910</v>
      </c>
      <c r="O7" s="6">
        <v>33041</v>
      </c>
      <c r="P7" s="6">
        <v>32231</v>
      </c>
      <c r="Q7" s="6">
        <v>31591</v>
      </c>
      <c r="R7" s="6">
        <v>31013</v>
      </c>
      <c r="S7" s="6">
        <v>30289</v>
      </c>
      <c r="T7" s="6">
        <v>29669</v>
      </c>
      <c r="U7" s="6">
        <v>29118</v>
      </c>
      <c r="V7" s="6">
        <v>28735</v>
      </c>
      <c r="W7" s="6">
        <v>28290</v>
      </c>
      <c r="X7" s="6">
        <v>28043</v>
      </c>
      <c r="Y7" s="6">
        <v>27710</v>
      </c>
      <c r="Z7" s="6">
        <v>27273</v>
      </c>
      <c r="AA7" s="6">
        <v>26863</v>
      </c>
      <c r="AB7" s="6">
        <v>26520</v>
      </c>
      <c r="AC7" s="6">
        <v>26100</v>
      </c>
      <c r="AD7" s="6">
        <v>25946.023741677629</v>
      </c>
      <c r="AE7" s="6">
        <v>25651.179187821683</v>
      </c>
      <c r="AF7" s="6">
        <v>25381.381225732581</v>
      </c>
      <c r="AG7" s="6">
        <v>25083.735409151363</v>
      </c>
      <c r="AH7" s="6">
        <v>24790.746605804517</v>
      </c>
      <c r="AI7" s="6">
        <v>24484.793552488376</v>
      </c>
      <c r="AJ7" s="6">
        <v>24173.355273672543</v>
      </c>
      <c r="AK7" s="6">
        <v>23879.015718902934</v>
      </c>
      <c r="AL7" s="6">
        <v>23565.406743924465</v>
      </c>
      <c r="AM7" s="6">
        <v>23281.495183746392</v>
      </c>
      <c r="AN7" s="6">
        <v>23005.931292658603</v>
      </c>
      <c r="AO7" s="6">
        <v>22738.827134771313</v>
      </c>
      <c r="AP7" s="6">
        <v>22504.697304732261</v>
      </c>
      <c r="AQ7" s="6">
        <v>22269.809671961804</v>
      </c>
      <c r="AR7" s="6">
        <v>22063.017025821449</v>
      </c>
      <c r="AS7" s="6">
        <v>21876.898053553938</v>
      </c>
      <c r="AT7" s="6">
        <v>21691.44078321971</v>
      </c>
      <c r="AU7" s="6">
        <v>21537.705628239193</v>
      </c>
      <c r="AV7" s="6">
        <v>21371.569221327074</v>
      </c>
      <c r="AW7" s="6">
        <v>21231.255118914469</v>
      </c>
      <c r="AX7" s="6">
        <v>21142.635748390952</v>
      </c>
      <c r="AY7" s="6">
        <v>21064.841360045215</v>
      </c>
      <c r="AZ7" s="6">
        <v>20988.667386794565</v>
      </c>
      <c r="BA7" s="6">
        <v>20923.308585780043</v>
      </c>
      <c r="BB7" s="6">
        <v>20874.98714849848</v>
      </c>
      <c r="BC7" s="6">
        <v>20837.986389714359</v>
      </c>
      <c r="BD7" s="6">
        <v>20800.801699540028</v>
      </c>
      <c r="BE7" s="6">
        <v>20766.694066272721</v>
      </c>
      <c r="BF7" s="6">
        <v>20723.602758910267</v>
      </c>
      <c r="BG7" s="6">
        <v>20715.451626659637</v>
      </c>
      <c r="BH7" s="6">
        <v>20712.68998285172</v>
      </c>
      <c r="BI7" s="6">
        <v>20711.453118259429</v>
      </c>
      <c r="BJ7" s="6">
        <v>20699.460930015528</v>
      </c>
      <c r="BK7" s="6">
        <v>20685.407094644375</v>
      </c>
      <c r="BL7" s="6">
        <v>20674.147698532324</v>
      </c>
      <c r="BM7" s="6">
        <v>20659.74645849126</v>
      </c>
      <c r="BN7" s="6">
        <v>20655.490952530883</v>
      </c>
      <c r="BO7" s="6">
        <v>20648.884407522135</v>
      </c>
      <c r="BP7" s="6">
        <v>20649.722167287688</v>
      </c>
      <c r="BQ7" s="6">
        <v>20644.827646807054</v>
      </c>
      <c r="BR7" s="6">
        <v>20677.795526683287</v>
      </c>
      <c r="BS7" s="6">
        <v>20721.542305735991</v>
      </c>
      <c r="BT7" s="6">
        <v>20738.089344997657</v>
      </c>
      <c r="BU7" s="6">
        <v>20786.008777162497</v>
      </c>
      <c r="BV7" s="6">
        <v>20851.211838004776</v>
      </c>
      <c r="BW7" s="6">
        <v>20898.157432681404</v>
      </c>
      <c r="BX7" s="6">
        <v>20914.002669686997</v>
      </c>
      <c r="BY7" s="6">
        <v>20948.922240005864</v>
      </c>
      <c r="BZ7" s="6">
        <v>20988.096706114546</v>
      </c>
      <c r="CA7" s="6">
        <v>21012.722291756298</v>
      </c>
      <c r="CB7" s="6">
        <v>21039.775448215594</v>
      </c>
      <c r="CC7" s="6">
        <v>21067.720963635795</v>
      </c>
      <c r="CD7" s="6">
        <v>21104.202310184832</v>
      </c>
    </row>
    <row r="8" spans="1:83" x14ac:dyDescent="0.25">
      <c r="A8" s="2" t="str">
        <f>"Cohabitants non mariés sans enfant"</f>
        <v>Cohabitants non mariés sans enfant</v>
      </c>
      <c r="B8" s="6">
        <v>1659</v>
      </c>
      <c r="C8" s="6">
        <v>1845</v>
      </c>
      <c r="D8" s="6">
        <v>1941</v>
      </c>
      <c r="E8" s="6">
        <v>2209</v>
      </c>
      <c r="F8" s="6">
        <v>2427</v>
      </c>
      <c r="G8" s="6">
        <v>2710</v>
      </c>
      <c r="H8" s="6">
        <v>2952</v>
      </c>
      <c r="I8" s="6">
        <v>3266</v>
      </c>
      <c r="J8" s="6">
        <v>3695</v>
      </c>
      <c r="K8" s="6">
        <v>3964</v>
      </c>
      <c r="L8" s="6">
        <v>4232</v>
      </c>
      <c r="M8" s="6">
        <v>4647</v>
      </c>
      <c r="N8" s="6">
        <v>4960</v>
      </c>
      <c r="O8" s="6">
        <v>5249</v>
      </c>
      <c r="P8" s="6">
        <v>5466</v>
      </c>
      <c r="Q8" s="6">
        <v>5721</v>
      </c>
      <c r="R8" s="6">
        <v>5886</v>
      </c>
      <c r="S8" s="6">
        <v>6257</v>
      </c>
      <c r="T8" s="6">
        <v>6494</v>
      </c>
      <c r="U8" s="6">
        <v>6544</v>
      </c>
      <c r="V8" s="6">
        <v>6730</v>
      </c>
      <c r="W8" s="6">
        <v>6883</v>
      </c>
      <c r="X8" s="6">
        <v>6832</v>
      </c>
      <c r="Y8" s="6">
        <v>6889</v>
      </c>
      <c r="Z8" s="6">
        <v>7078</v>
      </c>
      <c r="AA8" s="6">
        <v>7222</v>
      </c>
      <c r="AB8" s="6">
        <v>7472</v>
      </c>
      <c r="AC8" s="6">
        <v>7239</v>
      </c>
      <c r="AD8" s="6">
        <v>7652.8627698128366</v>
      </c>
      <c r="AE8" s="6">
        <v>7740.1886061043679</v>
      </c>
      <c r="AF8" s="6">
        <v>7810.3092452309011</v>
      </c>
      <c r="AG8" s="6">
        <v>7864.435002243501</v>
      </c>
      <c r="AH8" s="6">
        <v>7936.3394517071374</v>
      </c>
      <c r="AI8" s="6">
        <v>7992.8646587424946</v>
      </c>
      <c r="AJ8" s="6">
        <v>8072.3268819358254</v>
      </c>
      <c r="AK8" s="6">
        <v>8130.4904344572133</v>
      </c>
      <c r="AL8" s="6">
        <v>8197.2869152205531</v>
      </c>
      <c r="AM8" s="6">
        <v>8256.3302150039817</v>
      </c>
      <c r="AN8" s="6">
        <v>8338.3643024087705</v>
      </c>
      <c r="AO8" s="6">
        <v>8424.8507531159012</v>
      </c>
      <c r="AP8" s="6">
        <v>8500.4248350835114</v>
      </c>
      <c r="AQ8" s="6">
        <v>8577.7952106627527</v>
      </c>
      <c r="AR8" s="6">
        <v>8666.2837838553496</v>
      </c>
      <c r="AS8" s="6">
        <v>8771.3559544481868</v>
      </c>
      <c r="AT8" s="6">
        <v>8859.481129601696</v>
      </c>
      <c r="AU8" s="6">
        <v>8940.0557422194324</v>
      </c>
      <c r="AV8" s="6">
        <v>9001.868266311747</v>
      </c>
      <c r="AW8" s="6">
        <v>9048.5463128016472</v>
      </c>
      <c r="AX8" s="6">
        <v>9088.8530501188488</v>
      </c>
      <c r="AY8" s="6">
        <v>9132.435600290617</v>
      </c>
      <c r="AZ8" s="6">
        <v>9166.7202773727076</v>
      </c>
      <c r="BA8" s="6">
        <v>9210.7427640072237</v>
      </c>
      <c r="BB8" s="6">
        <v>9259.0354966283103</v>
      </c>
      <c r="BC8" s="6">
        <v>9290.3263997041577</v>
      </c>
      <c r="BD8" s="6">
        <v>9332.0548215182534</v>
      </c>
      <c r="BE8" s="6">
        <v>9373.4368285604633</v>
      </c>
      <c r="BF8" s="6">
        <v>9423.2837928272238</v>
      </c>
      <c r="BG8" s="6">
        <v>9490.9507893983391</v>
      </c>
      <c r="BH8" s="6">
        <v>9558.6289282101334</v>
      </c>
      <c r="BI8" s="6">
        <v>9636.8823678584085</v>
      </c>
      <c r="BJ8" s="6">
        <v>9716.2282741440922</v>
      </c>
      <c r="BK8" s="6">
        <v>9798.9368886359698</v>
      </c>
      <c r="BL8" s="6">
        <v>9886.1408117821047</v>
      </c>
      <c r="BM8" s="6">
        <v>9981.8063540107778</v>
      </c>
      <c r="BN8" s="6">
        <v>10081.845193329871</v>
      </c>
      <c r="BO8" s="6">
        <v>10182.78842045803</v>
      </c>
      <c r="BP8" s="6">
        <v>10283.027252010725</v>
      </c>
      <c r="BQ8" s="6">
        <v>10382.418384236389</v>
      </c>
      <c r="BR8" s="6">
        <v>10487.117510493163</v>
      </c>
      <c r="BS8" s="6">
        <v>10590.222988716117</v>
      </c>
      <c r="BT8" s="6">
        <v>10690.239248731683</v>
      </c>
      <c r="BU8" s="6">
        <v>10789.532857664297</v>
      </c>
      <c r="BV8" s="6">
        <v>10884.369879295642</v>
      </c>
      <c r="BW8" s="6">
        <v>10978.025202111337</v>
      </c>
      <c r="BX8" s="6">
        <v>11071.302028796934</v>
      </c>
      <c r="BY8" s="6">
        <v>11157.312994504959</v>
      </c>
      <c r="BZ8" s="6">
        <v>11239.444952517786</v>
      </c>
      <c r="CA8" s="6">
        <v>11321.023369302944</v>
      </c>
      <c r="CB8" s="6">
        <v>11398.11885173872</v>
      </c>
      <c r="CC8" s="6">
        <v>11476.238097192818</v>
      </c>
      <c r="CD8" s="6">
        <v>11549.903878816924</v>
      </c>
    </row>
    <row r="9" spans="1:83" x14ac:dyDescent="0.25">
      <c r="A9" s="2" t="str">
        <f>"Cohabitants non mariés avec enfant(s)"</f>
        <v>Cohabitants non mariés avec enfant(s)</v>
      </c>
      <c r="B9" s="6">
        <v>1136</v>
      </c>
      <c r="C9" s="6">
        <v>1272</v>
      </c>
      <c r="D9" s="6">
        <v>1399</v>
      </c>
      <c r="E9" s="6">
        <v>1500</v>
      </c>
      <c r="F9" s="6">
        <v>1639</v>
      </c>
      <c r="G9" s="6">
        <v>1766</v>
      </c>
      <c r="H9" s="6">
        <v>1896</v>
      </c>
      <c r="I9" s="6">
        <v>2039</v>
      </c>
      <c r="J9" s="6">
        <v>2206</v>
      </c>
      <c r="K9" s="6">
        <v>2492</v>
      </c>
      <c r="L9" s="6">
        <v>2808</v>
      </c>
      <c r="M9" s="6">
        <v>3120</v>
      </c>
      <c r="N9" s="6">
        <v>3503</v>
      </c>
      <c r="O9" s="6">
        <v>3926</v>
      </c>
      <c r="P9" s="6">
        <v>4424</v>
      </c>
      <c r="Q9" s="6">
        <v>4945</v>
      </c>
      <c r="R9" s="6">
        <v>5499</v>
      </c>
      <c r="S9" s="6">
        <v>6003</v>
      </c>
      <c r="T9" s="6">
        <v>6585</v>
      </c>
      <c r="U9" s="6">
        <v>7157</v>
      </c>
      <c r="V9" s="6">
        <v>7712</v>
      </c>
      <c r="W9" s="6">
        <v>8186</v>
      </c>
      <c r="X9" s="6">
        <v>8516</v>
      </c>
      <c r="Y9" s="6">
        <v>8967</v>
      </c>
      <c r="Z9" s="6">
        <v>9258</v>
      </c>
      <c r="AA9" s="6">
        <v>9628</v>
      </c>
      <c r="AB9" s="6">
        <v>9922</v>
      </c>
      <c r="AC9" s="6">
        <v>10035</v>
      </c>
      <c r="AD9" s="6">
        <v>10231.162721924564</v>
      </c>
      <c r="AE9" s="6">
        <v>10360.238619171325</v>
      </c>
      <c r="AF9" s="6">
        <v>10498.985987221517</v>
      </c>
      <c r="AG9" s="6">
        <v>10618.31438454333</v>
      </c>
      <c r="AH9" s="6">
        <v>10742.052303751141</v>
      </c>
      <c r="AI9" s="6">
        <v>10858.507260431408</v>
      </c>
      <c r="AJ9" s="6">
        <v>10959.498447988954</v>
      </c>
      <c r="AK9" s="6">
        <v>11066.441620773843</v>
      </c>
      <c r="AL9" s="6">
        <v>11157.07868275783</v>
      </c>
      <c r="AM9" s="6">
        <v>11263.837114327303</v>
      </c>
      <c r="AN9" s="6">
        <v>11371.189915521223</v>
      </c>
      <c r="AO9" s="6">
        <v>11485.050592049167</v>
      </c>
      <c r="AP9" s="6">
        <v>11603.990101967083</v>
      </c>
      <c r="AQ9" s="6">
        <v>11715.797079428448</v>
      </c>
      <c r="AR9" s="6">
        <v>11836.990657335064</v>
      </c>
      <c r="AS9" s="6">
        <v>11986.557834748397</v>
      </c>
      <c r="AT9" s="6">
        <v>12158.751924052041</v>
      </c>
      <c r="AU9" s="6">
        <v>12318.351042167258</v>
      </c>
      <c r="AV9" s="6">
        <v>12484.90285536071</v>
      </c>
      <c r="AW9" s="6">
        <v>12667.323617153024</v>
      </c>
      <c r="AX9" s="6">
        <v>12864.694916879849</v>
      </c>
      <c r="AY9" s="6">
        <v>13055.83407059089</v>
      </c>
      <c r="AZ9" s="6">
        <v>13230.943463559908</v>
      </c>
      <c r="BA9" s="6">
        <v>13400.019610505671</v>
      </c>
      <c r="BB9" s="6">
        <v>13585.22887706125</v>
      </c>
      <c r="BC9" s="6">
        <v>13759.674842298826</v>
      </c>
      <c r="BD9" s="6">
        <v>13918.479512070633</v>
      </c>
      <c r="BE9" s="6">
        <v>14075.451271576607</v>
      </c>
      <c r="BF9" s="6">
        <v>14231.701826898734</v>
      </c>
      <c r="BG9" s="6">
        <v>14379.439360202474</v>
      </c>
      <c r="BH9" s="6">
        <v>14517.603117867824</v>
      </c>
      <c r="BI9" s="6">
        <v>14655.757294930831</v>
      </c>
      <c r="BJ9" s="6">
        <v>14796.47560254272</v>
      </c>
      <c r="BK9" s="6">
        <v>14947.346391009871</v>
      </c>
      <c r="BL9" s="6">
        <v>15097.15505892281</v>
      </c>
      <c r="BM9" s="6">
        <v>15254.754803280754</v>
      </c>
      <c r="BN9" s="6">
        <v>15418.788878502317</v>
      </c>
      <c r="BO9" s="6">
        <v>15582.338525685462</v>
      </c>
      <c r="BP9" s="6">
        <v>15761.670634239628</v>
      </c>
      <c r="BQ9" s="6">
        <v>15940.334130521582</v>
      </c>
      <c r="BR9" s="6">
        <v>16125.062273453981</v>
      </c>
      <c r="BS9" s="6">
        <v>16313.930322039425</v>
      </c>
      <c r="BT9" s="6">
        <v>16512.982212108745</v>
      </c>
      <c r="BU9" s="6">
        <v>16722.356746148311</v>
      </c>
      <c r="BV9" s="6">
        <v>16926.704390031766</v>
      </c>
      <c r="BW9" s="6">
        <v>17138.790793707252</v>
      </c>
      <c r="BX9" s="6">
        <v>17355.169994477001</v>
      </c>
      <c r="BY9" s="6">
        <v>17567.224451538204</v>
      </c>
      <c r="BZ9" s="6">
        <v>17788.171120578736</v>
      </c>
      <c r="CA9" s="6">
        <v>18007.478192499944</v>
      </c>
      <c r="CB9" s="6">
        <v>18228.144093011942</v>
      </c>
      <c r="CC9" s="6">
        <v>18446.021887043102</v>
      </c>
      <c r="CD9" s="6">
        <v>18659.03385191911</v>
      </c>
    </row>
    <row r="10" spans="1:83" x14ac:dyDescent="0.25">
      <c r="A10" s="2" t="str">
        <f>"Familles monoparentales"</f>
        <v>Familles monoparentales</v>
      </c>
      <c r="B10" s="6">
        <v>7195</v>
      </c>
      <c r="C10" s="6">
        <v>7312</v>
      </c>
      <c r="D10" s="6">
        <v>7460</v>
      </c>
      <c r="E10" s="6">
        <v>7600</v>
      </c>
      <c r="F10" s="6">
        <v>7758</v>
      </c>
      <c r="G10" s="6">
        <v>7900</v>
      </c>
      <c r="H10" s="6">
        <v>8000</v>
      </c>
      <c r="I10" s="6">
        <v>8198</v>
      </c>
      <c r="J10" s="6">
        <v>8421</v>
      </c>
      <c r="K10" s="6">
        <v>8491</v>
      </c>
      <c r="L10" s="6">
        <v>8519</v>
      </c>
      <c r="M10" s="6">
        <v>8646</v>
      </c>
      <c r="N10" s="6">
        <v>8992</v>
      </c>
      <c r="O10" s="6">
        <v>9167</v>
      </c>
      <c r="P10" s="6">
        <v>9380</v>
      </c>
      <c r="Q10" s="6">
        <v>9579</v>
      </c>
      <c r="R10" s="6">
        <v>9663</v>
      </c>
      <c r="S10" s="6">
        <v>9847</v>
      </c>
      <c r="T10" s="6">
        <v>10000</v>
      </c>
      <c r="U10" s="6">
        <v>10200</v>
      </c>
      <c r="V10" s="6">
        <v>10423</v>
      </c>
      <c r="W10" s="6">
        <v>10667</v>
      </c>
      <c r="X10" s="6">
        <v>10749</v>
      </c>
      <c r="Y10" s="6">
        <v>10913</v>
      </c>
      <c r="Z10" s="6">
        <v>10998</v>
      </c>
      <c r="AA10" s="6">
        <v>11093</v>
      </c>
      <c r="AB10" s="6">
        <v>11185</v>
      </c>
      <c r="AC10" s="6">
        <v>11616</v>
      </c>
      <c r="AD10" s="6">
        <v>11347.061133585357</v>
      </c>
      <c r="AE10" s="6">
        <v>11395.546523155903</v>
      </c>
      <c r="AF10" s="6">
        <v>11442.496505542073</v>
      </c>
      <c r="AG10" s="6">
        <v>11483.48781125252</v>
      </c>
      <c r="AH10" s="6">
        <v>11527.998845761605</v>
      </c>
      <c r="AI10" s="6">
        <v>11571.721521474936</v>
      </c>
      <c r="AJ10" s="6">
        <v>11606.012674052243</v>
      </c>
      <c r="AK10" s="6">
        <v>11647.465571692432</v>
      </c>
      <c r="AL10" s="6">
        <v>11687.314832394171</v>
      </c>
      <c r="AM10" s="6">
        <v>11732.742958299998</v>
      </c>
      <c r="AN10" s="6">
        <v>11771.186854084654</v>
      </c>
      <c r="AO10" s="6">
        <v>11807.332160983613</v>
      </c>
      <c r="AP10" s="6">
        <v>11845.944725807381</v>
      </c>
      <c r="AQ10" s="6">
        <v>11884.645383350336</v>
      </c>
      <c r="AR10" s="6">
        <v>11931.277324213486</v>
      </c>
      <c r="AS10" s="6">
        <v>11986.998482452145</v>
      </c>
      <c r="AT10" s="6">
        <v>12050.130777581671</v>
      </c>
      <c r="AU10" s="6">
        <v>12119.426750512166</v>
      </c>
      <c r="AV10" s="6">
        <v>12187.230409242784</v>
      </c>
      <c r="AW10" s="6">
        <v>12259.589137666699</v>
      </c>
      <c r="AX10" s="6">
        <v>12337.875177583441</v>
      </c>
      <c r="AY10" s="6">
        <v>12420.090250405276</v>
      </c>
      <c r="AZ10" s="6">
        <v>12501.805498448848</v>
      </c>
      <c r="BA10" s="6">
        <v>12573.813012710067</v>
      </c>
      <c r="BB10" s="6">
        <v>12651.700998953496</v>
      </c>
      <c r="BC10" s="6">
        <v>12727.308494314926</v>
      </c>
      <c r="BD10" s="6">
        <v>12819.557692913371</v>
      </c>
      <c r="BE10" s="6">
        <v>12897.923642591239</v>
      </c>
      <c r="BF10" s="6">
        <v>12969.321833234031</v>
      </c>
      <c r="BG10" s="6">
        <v>13040.705533920071</v>
      </c>
      <c r="BH10" s="6">
        <v>13125.938548495786</v>
      </c>
      <c r="BI10" s="6">
        <v>13221.50503895236</v>
      </c>
      <c r="BJ10" s="6">
        <v>13312.098229337056</v>
      </c>
      <c r="BK10" s="6">
        <v>13407.9776461816</v>
      </c>
      <c r="BL10" s="6">
        <v>13494.631699046586</v>
      </c>
      <c r="BM10" s="6">
        <v>13599.208228388543</v>
      </c>
      <c r="BN10" s="6">
        <v>13704.113995182361</v>
      </c>
      <c r="BO10" s="6">
        <v>13807.169157934775</v>
      </c>
      <c r="BP10" s="6">
        <v>13907.256975139986</v>
      </c>
      <c r="BQ10" s="6">
        <v>13996.025458547359</v>
      </c>
      <c r="BR10" s="6">
        <v>14095.835241934001</v>
      </c>
      <c r="BS10" s="6">
        <v>14190.433513239033</v>
      </c>
      <c r="BT10" s="6">
        <v>14288.339457084357</v>
      </c>
      <c r="BU10" s="6">
        <v>14387.672040176933</v>
      </c>
      <c r="BV10" s="6">
        <v>14481.621431328549</v>
      </c>
      <c r="BW10" s="6">
        <v>14570.382648537838</v>
      </c>
      <c r="BX10" s="6">
        <v>14657.483951293361</v>
      </c>
      <c r="BY10" s="6">
        <v>14748.853405549953</v>
      </c>
      <c r="BZ10" s="6">
        <v>14846.313078758589</v>
      </c>
      <c r="CA10" s="6">
        <v>14955.938417893442</v>
      </c>
      <c r="CB10" s="6">
        <v>15058.462958125761</v>
      </c>
      <c r="CC10" s="6">
        <v>15164.156150744209</v>
      </c>
      <c r="CD10" s="6">
        <v>15273.414163182702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1413</v>
      </c>
      <c r="C11" s="8">
        <v>1420</v>
      </c>
      <c r="D11" s="8">
        <v>1424</v>
      </c>
      <c r="E11" s="8">
        <v>1446</v>
      </c>
      <c r="F11" s="8">
        <v>1460</v>
      </c>
      <c r="G11" s="8">
        <v>1436</v>
      </c>
      <c r="H11" s="8">
        <v>1439</v>
      </c>
      <c r="I11" s="8">
        <v>1449</v>
      </c>
      <c r="J11" s="8">
        <v>1419</v>
      </c>
      <c r="K11" s="8">
        <v>1478</v>
      </c>
      <c r="L11" s="8">
        <v>1539</v>
      </c>
      <c r="M11" s="8">
        <v>1573</v>
      </c>
      <c r="N11" s="8">
        <v>1628</v>
      </c>
      <c r="O11" s="8">
        <v>1669</v>
      </c>
      <c r="P11" s="8">
        <v>1692</v>
      </c>
      <c r="Q11" s="8">
        <v>1706</v>
      </c>
      <c r="R11" s="8">
        <v>1676</v>
      </c>
      <c r="S11" s="8">
        <v>1702</v>
      </c>
      <c r="T11" s="8">
        <v>1632</v>
      </c>
      <c r="U11" s="8">
        <v>1700</v>
      </c>
      <c r="V11" s="8">
        <v>1720</v>
      </c>
      <c r="W11" s="8">
        <v>1732</v>
      </c>
      <c r="X11" s="8">
        <v>1779</v>
      </c>
      <c r="Y11" s="8">
        <v>1828</v>
      </c>
      <c r="Z11" s="8">
        <v>1897</v>
      </c>
      <c r="AA11" s="8">
        <v>1890</v>
      </c>
      <c r="AB11" s="8">
        <v>1945</v>
      </c>
      <c r="AC11" s="8">
        <v>1995</v>
      </c>
      <c r="AD11" s="8">
        <v>2059.4884315652171</v>
      </c>
      <c r="AE11" s="8">
        <v>2071.6323413441514</v>
      </c>
      <c r="AF11" s="8">
        <v>2084.5344747812169</v>
      </c>
      <c r="AG11" s="8">
        <v>2096.1597979444514</v>
      </c>
      <c r="AH11" s="8">
        <v>2108.0541465032279</v>
      </c>
      <c r="AI11" s="8">
        <v>2118.6107561718172</v>
      </c>
      <c r="AJ11" s="8">
        <v>2130.0451397281604</v>
      </c>
      <c r="AK11" s="8">
        <v>2139.7997145528188</v>
      </c>
      <c r="AL11" s="8">
        <v>2148.4020947900008</v>
      </c>
      <c r="AM11" s="8">
        <v>2156.9941484562823</v>
      </c>
      <c r="AN11" s="8">
        <v>2168.871872196501</v>
      </c>
      <c r="AO11" s="8">
        <v>2182.1049876475799</v>
      </c>
      <c r="AP11" s="8">
        <v>2194.67273095275</v>
      </c>
      <c r="AQ11" s="8">
        <v>2206.8612758414984</v>
      </c>
      <c r="AR11" s="8">
        <v>2219.1706318452971</v>
      </c>
      <c r="AS11" s="8">
        <v>2233.6383686454114</v>
      </c>
      <c r="AT11" s="8">
        <v>2245.4496581661001</v>
      </c>
      <c r="AU11" s="8">
        <v>2256.3468831110895</v>
      </c>
      <c r="AV11" s="8">
        <v>2267.1599022506343</v>
      </c>
      <c r="AW11" s="8">
        <v>2277.8389740207595</v>
      </c>
      <c r="AX11" s="8">
        <v>2287.1844116882176</v>
      </c>
      <c r="AY11" s="8">
        <v>2294.9139608937239</v>
      </c>
      <c r="AZ11" s="8">
        <v>2303.6139107522736</v>
      </c>
      <c r="BA11" s="8">
        <v>2311.4735056725881</v>
      </c>
      <c r="BB11" s="8">
        <v>2318.7159847910225</v>
      </c>
      <c r="BC11" s="8">
        <v>2325.1749859797474</v>
      </c>
      <c r="BD11" s="8">
        <v>2331.9894237255307</v>
      </c>
      <c r="BE11" s="8">
        <v>2340.1575725986449</v>
      </c>
      <c r="BF11" s="8">
        <v>2349.7081226731216</v>
      </c>
      <c r="BG11" s="8">
        <v>2360.2195950543819</v>
      </c>
      <c r="BH11" s="8">
        <v>2371.1432201009661</v>
      </c>
      <c r="BI11" s="8">
        <v>2384.0569495016994</v>
      </c>
      <c r="BJ11" s="8">
        <v>2397.1760492481503</v>
      </c>
      <c r="BK11" s="8">
        <v>2411.6507540381108</v>
      </c>
      <c r="BL11" s="8">
        <v>2428.024169624247</v>
      </c>
      <c r="BM11" s="8">
        <v>2447.2874721050898</v>
      </c>
      <c r="BN11" s="8">
        <v>2467.5252758538272</v>
      </c>
      <c r="BO11" s="8">
        <v>2489.0726302726016</v>
      </c>
      <c r="BP11" s="8">
        <v>2510.3804425942626</v>
      </c>
      <c r="BQ11" s="8">
        <v>2531.7860037625728</v>
      </c>
      <c r="BR11" s="8">
        <v>2553.4907341674625</v>
      </c>
      <c r="BS11" s="8">
        <v>2575.6080372080628</v>
      </c>
      <c r="BT11" s="8">
        <v>2596.5274389427896</v>
      </c>
      <c r="BU11" s="8">
        <v>2618.2628675898682</v>
      </c>
      <c r="BV11" s="8">
        <v>2640.115849912057</v>
      </c>
      <c r="BW11" s="8">
        <v>2663.1362575428939</v>
      </c>
      <c r="BX11" s="8">
        <v>2686.5648276458978</v>
      </c>
      <c r="BY11" s="8">
        <v>2709.2283127777127</v>
      </c>
      <c r="BZ11" s="8">
        <v>2732.3283140540798</v>
      </c>
      <c r="CA11" s="8">
        <v>2754.9650206979582</v>
      </c>
      <c r="CB11" s="8">
        <v>2777.4672100444927</v>
      </c>
      <c r="CC11" s="8">
        <v>2798.6108445480495</v>
      </c>
      <c r="CD11" s="8">
        <v>2819.6481771240096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Overview</vt:lpstr>
      <vt:lpstr>Région de Bruxelles-Capitale</vt:lpstr>
      <vt:lpstr>Anvers</vt:lpstr>
      <vt:lpstr>Malines</vt:lpstr>
      <vt:lpstr>Turnhout</vt:lpstr>
      <vt:lpstr>Hasselt</vt:lpstr>
      <vt:lpstr>Maaseik</vt:lpstr>
      <vt:lpstr>Tongres</vt:lpstr>
      <vt:lpstr>Alost</vt:lpstr>
      <vt:lpstr>Termonde</vt:lpstr>
      <vt:lpstr>Eeklo</vt:lpstr>
      <vt:lpstr>Gand</vt:lpstr>
      <vt:lpstr>Audenarde</vt:lpstr>
      <vt:lpstr>Saint-Nicolas</vt:lpstr>
      <vt:lpstr>Hal-Vilvorde</vt:lpstr>
      <vt:lpstr>Louvain</vt:lpstr>
      <vt:lpstr>Bruges</vt:lpstr>
      <vt:lpstr>Dixmude</vt:lpstr>
      <vt:lpstr>Ypres</vt:lpstr>
      <vt:lpstr>Courtrai</vt:lpstr>
      <vt:lpstr>Ostende</vt:lpstr>
      <vt:lpstr>Roulers</vt:lpstr>
      <vt:lpstr>Tielt</vt:lpstr>
      <vt:lpstr>Furnes</vt:lpstr>
      <vt:lpstr>Nivelles</vt:lpstr>
      <vt:lpstr>Ath</vt:lpstr>
      <vt:lpstr>Charleroi</vt:lpstr>
      <vt:lpstr>Mons</vt:lpstr>
      <vt:lpstr>Mouscron</vt:lpstr>
      <vt:lpstr>Soignies</vt:lpstr>
      <vt:lpstr>Thuin</vt:lpstr>
      <vt:lpstr>Tournai</vt:lpstr>
      <vt:lpstr>Huy</vt:lpstr>
      <vt:lpstr>Liège</vt:lpstr>
      <vt:lpstr>Verviers</vt:lpstr>
      <vt:lpstr>Waremme</vt:lpstr>
      <vt:lpstr>Arlon</vt:lpstr>
      <vt:lpstr>Bastogne</vt:lpstr>
      <vt:lpstr>Marche-en-Famenne</vt:lpstr>
      <vt:lpstr>Neufchâteau</vt:lpstr>
      <vt:lpstr>Virton</vt:lpstr>
      <vt:lpstr>Dinant</vt:lpstr>
      <vt:lpstr>Namur</vt:lpstr>
      <vt:lpstr>Philippeville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Duyck</dc:creator>
  <cp:lastModifiedBy>Johan Duyck</cp:lastModifiedBy>
  <dcterms:created xsi:type="dcterms:W3CDTF">2019-01-07T14:31:06Z</dcterms:created>
  <dcterms:modified xsi:type="dcterms:W3CDTF">2019-01-07T14:31:13Z</dcterms:modified>
</cp:coreProperties>
</file>