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195" windowWidth="20355" windowHeight="5295" activeTab="0"/>
  </bookViews>
  <sheets>
    <sheet name="2020" sheetId="1" r:id="rId1"/>
  </sheets>
  <externalReferences>
    <externalReference r:id="rId4"/>
  </externalReferences>
  <definedNames>
    <definedName name="ObsAvailability">'[1]Lookup'!$B$7:$B$9</definedName>
    <definedName name="ObsConf">'[1]Lookup'!$B$12:$B$16</definedName>
    <definedName name="ObsStatus">'[1]Lookup'!$B$2:$B$4</definedName>
  </definedNames>
  <calcPr fullCalcOnLoad="1"/>
</workbook>
</file>

<file path=xl/sharedStrings.xml><?xml version="1.0" encoding="utf-8"?>
<sst xmlns="http://schemas.openxmlformats.org/spreadsheetml/2006/main" count="132" uniqueCount="63">
  <si>
    <t>Construction</t>
  </si>
  <si>
    <t>Total</t>
  </si>
  <si>
    <t>HZ</t>
  </si>
  <si>
    <t>NH</t>
  </si>
  <si>
    <t>TH</t>
  </si>
  <si>
    <t>Agriculture et sylviculture</t>
  </si>
  <si>
    <t>Industries extractives</t>
  </si>
  <si>
    <t>Industries agricoles et alimentaires</t>
  </si>
  <si>
    <t>Travail du bois et fabrication d'articles en bois</t>
  </si>
  <si>
    <t>Fabrication d'autres produits minéraux non métalliques</t>
  </si>
  <si>
    <t>Métallurgie et travail des métaux</t>
  </si>
  <si>
    <t>Autres industries manufacturières</t>
  </si>
  <si>
    <t>Production et distribution d'électricité, de gaz et d'eau</t>
  </si>
  <si>
    <t>Services</t>
  </si>
  <si>
    <t>Récupération</t>
  </si>
  <si>
    <t>Commerce de gros de déchets et de débris</t>
  </si>
  <si>
    <t>Dangereux (HZ) ou non-dangereux (NH)</t>
  </si>
  <si>
    <t>Solvants usés</t>
  </si>
  <si>
    <t>Déchets acides, alcalins ou salins</t>
  </si>
  <si>
    <t>Huiles usées</t>
  </si>
  <si>
    <t>Boues d'effluents industriels</t>
  </si>
  <si>
    <t>Déchets provenant des soins médicaux ou vétérinaires et déchets biologiques</t>
  </si>
  <si>
    <t>Déchets de verre</t>
  </si>
  <si>
    <t>Déchets de papiers et cartons</t>
  </si>
  <si>
    <t>Déchets de caoutchouc</t>
  </si>
  <si>
    <t>Déchets de matières plastiques</t>
  </si>
  <si>
    <t>Déchets de bois</t>
  </si>
  <si>
    <t>Déchets textiles</t>
  </si>
  <si>
    <t>Déchets contenant des PCB</t>
  </si>
  <si>
    <t>Équipements hors d'usage</t>
  </si>
  <si>
    <t>Véhicules au rebut</t>
  </si>
  <si>
    <t>Déchets de piles et accumulateurs</t>
  </si>
  <si>
    <t>Fèces, urines et fumier animaux</t>
  </si>
  <si>
    <t>Matériaux mélangés et matériaux indifférenciés</t>
  </si>
  <si>
    <t>Résidus de tri</t>
  </si>
  <si>
    <t>Boues de dragage</t>
  </si>
  <si>
    <t>Résidus d'opérations thermiques</t>
  </si>
  <si>
    <t>Total dangereux</t>
  </si>
  <si>
    <t>Total non-dangereux</t>
  </si>
  <si>
    <t>Total général</t>
  </si>
  <si>
    <t>Ménages</t>
  </si>
  <si>
    <t>Déchets chimiques</t>
  </si>
  <si>
    <t>Boues et déchets liquides provenant du traitement des déchets</t>
  </si>
  <si>
    <t>Déchets métalliques, ferreux</t>
  </si>
  <si>
    <t>Déchets métalliques, non ferreux</t>
  </si>
  <si>
    <t>Déchets métalliques, ferreux et non ferreux en mélange</t>
  </si>
  <si>
    <t>Déchets animaux et déchets alimentaires en mélange</t>
  </si>
  <si>
    <t>Déchets végétaux</t>
  </si>
  <si>
    <t>Déchets ménagers et assimilés</t>
  </si>
  <si>
    <t>Déchets minéraux de construction et de démolition</t>
  </si>
  <si>
    <t>Autres déchets minéraux</t>
  </si>
  <si>
    <t>Terres</t>
  </si>
  <si>
    <t>Déchets minéraux provenant du traitement des déchets et déchets stabilisés</t>
  </si>
  <si>
    <t>Sources: Statistics Belgium sur base sur base d'enquêtes, sources administratives (OVAM, IBGE-BIM, DGARNE) et modèles.</t>
  </si>
  <si>
    <t>Données et info supplementaires:http://ec.europa.eu/eurostat/web/waste/data</t>
  </si>
  <si>
    <t>Industrie textile et habillement + industrie du cuir et de la chaussure</t>
  </si>
  <si>
    <t>Fabrication de pâte à papier, de papier et d'articles en papier; édition et imprimerie</t>
  </si>
  <si>
    <t>Raffinage, cokéfaction, traitement des combustibles nucléaires</t>
  </si>
  <si>
    <t>Industrie chimique + industrie du caoutchouc et des plastiques</t>
  </si>
  <si>
    <t>Fabrication de machines et équipements + fabrication d'équipements électriques et électroniques + fabrication de matériel de transport</t>
  </si>
  <si>
    <t>Assainissement et enlèvement des ordures; voirie et activités similaires</t>
  </si>
  <si>
    <t>Boues ordinaires (excepté boues de dragage)</t>
  </si>
  <si>
    <t>WStatR – Déchets produit par activité économique en tonnes (2020)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</si>
</sst>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_ ;[Red]\-0\ "/>
    <numFmt numFmtId="175" formatCode="0.0%"/>
    <numFmt numFmtId="176" formatCode="_-* #,##0.000\ _€_-;\-* #,##0.000\ _€_-;_-* &quot;-&quot;??\ _€_-;_-@_-"/>
    <numFmt numFmtId="177" formatCode="_-* #,##0.0000\ _€_-;\-* #,##0.0000\ _€_-;_-* &quot;-&quot;??\ _€_-;_-@_-"/>
    <numFmt numFmtId="178" formatCode="_-* #,##0.0\ _€_-;\-* #,##0.0\ _€_-;_-* &quot;-&quot;??\ _€_-;_-@_-"/>
    <numFmt numFmtId="179" formatCode="_-* #,##0\ _€_-;\-* #,##0\ _€_-;_-* &quot;-&quot;??\ _€_-;_-@_-"/>
    <numFmt numFmtId="180" formatCode="0.000_ ;[Red]\-0.000\ 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>
      <protection hidden="1"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3" fontId="36" fillId="0" borderId="0" xfId="0" applyNumberFormat="1" applyFont="1" applyAlignment="1">
      <alignment/>
    </xf>
    <xf numFmtId="0" fontId="5" fillId="0" borderId="0" xfId="0" applyFont="1" applyAlignment="1">
      <alignment textRotation="45"/>
    </xf>
    <xf numFmtId="49" fontId="5" fillId="0" borderId="0" xfId="0" applyNumberFormat="1" applyFont="1" applyAlignment="1">
      <alignment textRotation="45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DMX_protected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kwaliteitsrapport-transmissie-diffusie\verzending%20estat26062008data_30062008kwalrapport\result2estat%20be_eda_waste_v16%2026062008%20val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Data"/>
      <sheetName val="GENER"/>
      <sheetName val="INCIN"/>
      <sheetName val="RECOV"/>
      <sheetName val="DISPO"/>
      <sheetName val="REGIO"/>
      <sheetName val="Lookup"/>
      <sheetName val="Legend"/>
      <sheetName val="LinkRef"/>
      <sheetName val="TableStructureDefinition"/>
    </sheetNames>
    <sheetDataSet>
      <sheetData sheetId="6">
        <row r="3">
          <cell r="B3" t="str">
            <v>P</v>
          </cell>
        </row>
        <row r="4">
          <cell r="B4" t="str">
            <v>R</v>
          </cell>
        </row>
        <row r="8">
          <cell r="B8" t="str">
            <v>M</v>
          </cell>
        </row>
        <row r="9">
          <cell r="B9" t="str">
            <v>E</v>
          </cell>
        </row>
        <row r="13">
          <cell r="B13" t="str">
            <v>A</v>
          </cell>
        </row>
        <row r="14">
          <cell r="B14" t="str">
            <v>B</v>
          </cell>
        </row>
        <row r="15">
          <cell r="B15" t="str">
            <v>C</v>
          </cell>
        </row>
        <row r="16">
          <cell r="B16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1">
      <selection activeCell="A1" sqref="A1"/>
    </sheetView>
  </sheetViews>
  <sheetFormatPr defaultColWidth="9.7109375" defaultRowHeight="12.75"/>
  <cols>
    <col min="1" max="1" width="77.00390625" style="0" customWidth="1"/>
    <col min="2" max="16" width="9.7109375" style="0" customWidth="1"/>
    <col min="17" max="17" width="11.7109375" style="0" customWidth="1"/>
    <col min="18" max="18" width="13.140625" style="0" customWidth="1"/>
    <col min="19" max="21" width="9.7109375" style="0" customWidth="1"/>
    <col min="22" max="22" width="12.28125" style="0" customWidth="1"/>
  </cols>
  <sheetData>
    <row r="1" ht="12.75">
      <c r="A1" s="1" t="s">
        <v>62</v>
      </c>
    </row>
    <row r="3" spans="2:22" s="7" customFormat="1" ht="125.25" customHeight="1">
      <c r="B3" s="7" t="s">
        <v>16</v>
      </c>
      <c r="C3" s="7" t="s">
        <v>5</v>
      </c>
      <c r="D3" s="8" t="s">
        <v>6</v>
      </c>
      <c r="E3" s="7" t="s">
        <v>7</v>
      </c>
      <c r="F3" s="7" t="s">
        <v>55</v>
      </c>
      <c r="G3" s="7" t="s">
        <v>8</v>
      </c>
      <c r="H3" s="7" t="s">
        <v>56</v>
      </c>
      <c r="I3" s="7" t="s">
        <v>57</v>
      </c>
      <c r="J3" s="7" t="s">
        <v>58</v>
      </c>
      <c r="K3" s="7" t="s">
        <v>9</v>
      </c>
      <c r="L3" s="7" t="s">
        <v>10</v>
      </c>
      <c r="M3" s="7" t="s">
        <v>59</v>
      </c>
      <c r="N3" s="7" t="s">
        <v>11</v>
      </c>
      <c r="O3" s="7" t="s">
        <v>12</v>
      </c>
      <c r="P3" s="7" t="s">
        <v>60</v>
      </c>
      <c r="Q3" s="7" t="s">
        <v>14</v>
      </c>
      <c r="R3" s="7" t="s">
        <v>0</v>
      </c>
      <c r="S3" s="7" t="s">
        <v>13</v>
      </c>
      <c r="T3" s="7" t="s">
        <v>15</v>
      </c>
      <c r="U3" s="7" t="s">
        <v>40</v>
      </c>
      <c r="V3" s="7" t="s">
        <v>1</v>
      </c>
    </row>
    <row r="4" spans="1:22" ht="12.75">
      <c r="A4" s="1" t="s">
        <v>17</v>
      </c>
      <c r="B4" s="3" t="s">
        <v>2</v>
      </c>
      <c r="C4" s="2">
        <v>0.342857142857142</v>
      </c>
      <c r="D4" s="2">
        <v>2.24398352193766</v>
      </c>
      <c r="E4" s="2">
        <v>42.05655618571018</v>
      </c>
      <c r="F4" s="2">
        <v>172.27598544266152</v>
      </c>
      <c r="G4" s="2">
        <v>36.723513470429204</v>
      </c>
      <c r="H4" s="2">
        <v>1715.7919957404688</v>
      </c>
      <c r="I4" s="2">
        <v>27392.663443628902</v>
      </c>
      <c r="J4" s="2">
        <v>57111.23573785763</v>
      </c>
      <c r="K4" s="2">
        <v>419.50166373887953</v>
      </c>
      <c r="L4" s="2">
        <v>1990.5958358538778</v>
      </c>
      <c r="M4" s="2">
        <v>978.3432709290416</v>
      </c>
      <c r="N4" s="2">
        <v>624.642629072504</v>
      </c>
      <c r="O4" s="2">
        <v>54.368230092272476</v>
      </c>
      <c r="P4" s="2">
        <v>3585.4670729176205</v>
      </c>
      <c r="Q4" s="2">
        <v>18592.85958665235</v>
      </c>
      <c r="R4" s="2">
        <v>162.26441018983942</v>
      </c>
      <c r="S4" s="2">
        <v>8290.23422921414</v>
      </c>
      <c r="T4" s="2">
        <v>3.1312</v>
      </c>
      <c r="U4" s="2">
        <v>809.242</v>
      </c>
      <c r="V4" s="2">
        <f>SUM(C4:U4)</f>
        <v>121983.9842016511</v>
      </c>
    </row>
    <row r="5" spans="1:22" ht="12.75">
      <c r="A5" s="1" t="s">
        <v>18</v>
      </c>
      <c r="B5" s="4" t="s">
        <v>2</v>
      </c>
      <c r="C5" s="2">
        <v>0</v>
      </c>
      <c r="D5" s="2">
        <v>1.81077625570776</v>
      </c>
      <c r="E5" s="2">
        <v>206.44406261742634</v>
      </c>
      <c r="F5" s="2">
        <v>3.60327944604415</v>
      </c>
      <c r="G5" s="2">
        <v>14.9618181818181</v>
      </c>
      <c r="H5" s="2">
        <v>421.2336511312386</v>
      </c>
      <c r="I5" s="2">
        <v>50014.1714535578</v>
      </c>
      <c r="J5" s="2">
        <v>10159.703494547131</v>
      </c>
      <c r="K5" s="2">
        <v>6531.942868568518</v>
      </c>
      <c r="L5" s="2">
        <v>32465.0612913991</v>
      </c>
      <c r="M5" s="2">
        <v>2462.2428602564064</v>
      </c>
      <c r="N5" s="2">
        <v>2030.58480248281</v>
      </c>
      <c r="O5" s="2">
        <v>1443.469907716749</v>
      </c>
      <c r="P5" s="2">
        <v>36.13825974025969</v>
      </c>
      <c r="Q5" s="2">
        <v>15308.972342425646</v>
      </c>
      <c r="R5" s="2">
        <v>20.923772863636362</v>
      </c>
      <c r="S5" s="2">
        <v>12587.776297054093</v>
      </c>
      <c r="T5" s="2">
        <v>0</v>
      </c>
      <c r="U5" s="2">
        <v>323.02299999999997</v>
      </c>
      <c r="V5" s="2">
        <f aca="true" t="shared" si="0" ref="V5:V57">SUM(C5:U5)</f>
        <v>134032.06393824436</v>
      </c>
    </row>
    <row r="6" spans="1:22" ht="12.75">
      <c r="A6" s="1" t="s">
        <v>18</v>
      </c>
      <c r="B6" s="4" t="s">
        <v>3</v>
      </c>
      <c r="C6" s="2">
        <v>23486.69475</v>
      </c>
      <c r="D6" s="2">
        <v>0</v>
      </c>
      <c r="E6" s="2">
        <v>48.441233864765536</v>
      </c>
      <c r="F6" s="2">
        <v>0.0496153846153846</v>
      </c>
      <c r="G6" s="2">
        <v>2.73375</v>
      </c>
      <c r="H6" s="2">
        <v>14822.6040368705</v>
      </c>
      <c r="I6" s="2">
        <v>337.823071991525</v>
      </c>
      <c r="J6" s="2">
        <v>202736.49353838668</v>
      </c>
      <c r="K6" s="2">
        <v>322.5860617615143</v>
      </c>
      <c r="L6" s="2">
        <v>190870.34996833387</v>
      </c>
      <c r="M6" s="2">
        <v>77.1637662337662</v>
      </c>
      <c r="N6" s="2">
        <v>44.4403813871817</v>
      </c>
      <c r="O6" s="2">
        <v>752.9613333333333</v>
      </c>
      <c r="P6" s="2">
        <v>0.259969604863222</v>
      </c>
      <c r="Q6" s="2">
        <v>7824.65099566432</v>
      </c>
      <c r="R6" s="2">
        <v>0</v>
      </c>
      <c r="S6" s="2">
        <v>1452.3644172668612</v>
      </c>
      <c r="T6" s="2">
        <v>0.3257142857142853</v>
      </c>
      <c r="U6" s="2">
        <v>0</v>
      </c>
      <c r="V6" s="2">
        <f t="shared" si="0"/>
        <v>442779.9426043695</v>
      </c>
    </row>
    <row r="7" spans="1:22" ht="12.75">
      <c r="A7" s="1" t="s">
        <v>19</v>
      </c>
      <c r="B7" s="3" t="s">
        <v>2</v>
      </c>
      <c r="C7" s="2">
        <v>1127.504847926267</v>
      </c>
      <c r="D7" s="2">
        <v>229.22495731586298</v>
      </c>
      <c r="E7" s="2">
        <v>467.31097786429314</v>
      </c>
      <c r="F7" s="2">
        <v>193.21735710336424</v>
      </c>
      <c r="G7" s="2">
        <v>225.8574714929199</v>
      </c>
      <c r="H7" s="2">
        <v>210.6644794767572</v>
      </c>
      <c r="I7" s="2">
        <v>8424.96503623771</v>
      </c>
      <c r="J7" s="2">
        <v>2787.729362895675</v>
      </c>
      <c r="K7" s="2">
        <v>1344.691076731016</v>
      </c>
      <c r="L7" s="2">
        <v>13199.84729539252</v>
      </c>
      <c r="M7" s="2">
        <v>6564.2557412792485</v>
      </c>
      <c r="N7" s="2">
        <v>374.37239200269676</v>
      </c>
      <c r="O7" s="2">
        <v>412.9336695880361</v>
      </c>
      <c r="P7" s="2">
        <v>840.4668748733533</v>
      </c>
      <c r="Q7" s="2">
        <v>41648.10281367901</v>
      </c>
      <c r="R7" s="2">
        <v>894.0050204577194</v>
      </c>
      <c r="S7" s="2">
        <v>23844.67658498863</v>
      </c>
      <c r="T7" s="2">
        <v>347.41347649769506</v>
      </c>
      <c r="U7" s="2">
        <v>2686.042</v>
      </c>
      <c r="V7" s="2">
        <f t="shared" si="0"/>
        <v>105823.28143580277</v>
      </c>
    </row>
    <row r="8" spans="1:22" ht="12.75">
      <c r="A8" s="1" t="s">
        <v>41</v>
      </c>
      <c r="B8" s="4" t="s">
        <v>2</v>
      </c>
      <c r="C8" s="2">
        <v>132.0164508064516</v>
      </c>
      <c r="D8" s="2">
        <v>191.80284276355002</v>
      </c>
      <c r="E8" s="2">
        <v>2474.3443707244883</v>
      </c>
      <c r="F8" s="2">
        <v>1585.4165916194568</v>
      </c>
      <c r="G8" s="2">
        <v>591.149596560253</v>
      </c>
      <c r="H8" s="2">
        <v>2439.7782144859148</v>
      </c>
      <c r="I8" s="2">
        <v>50131.612345893795</v>
      </c>
      <c r="J8" s="2">
        <v>201456.12243815284</v>
      </c>
      <c r="K8" s="2">
        <v>12035.018935290629</v>
      </c>
      <c r="L8" s="2">
        <v>27834.066379979668</v>
      </c>
      <c r="M8" s="2">
        <v>7463.98437112625</v>
      </c>
      <c r="N8" s="2">
        <v>1204.5130451303448</v>
      </c>
      <c r="O8" s="2">
        <v>701.5117115542939</v>
      </c>
      <c r="P8" s="2">
        <v>2143.1052054434927</v>
      </c>
      <c r="Q8" s="2">
        <v>228127.8080605495</v>
      </c>
      <c r="R8" s="2">
        <v>4539.809972985516</v>
      </c>
      <c r="S8" s="2">
        <v>73113.63107856314</v>
      </c>
      <c r="T8" s="2">
        <v>252.1946525345607</v>
      </c>
      <c r="U8" s="2">
        <v>11820.080000000002</v>
      </c>
      <c r="V8" s="2">
        <f t="shared" si="0"/>
        <v>628237.9662641641</v>
      </c>
    </row>
    <row r="9" spans="1:22" ht="12.75">
      <c r="A9" s="1" t="s">
        <v>41</v>
      </c>
      <c r="B9" s="4" t="s">
        <v>3</v>
      </c>
      <c r="C9" s="2">
        <v>383.25</v>
      </c>
      <c r="D9" s="2">
        <v>51.2033789954338</v>
      </c>
      <c r="E9" s="2">
        <v>12060.863183218236</v>
      </c>
      <c r="F9" s="2">
        <v>2235.600665409744</v>
      </c>
      <c r="G9" s="2">
        <v>376.038295454545</v>
      </c>
      <c r="H9" s="2">
        <v>46968.95363657875</v>
      </c>
      <c r="I9" s="2">
        <v>10840.60517822063</v>
      </c>
      <c r="J9" s="2">
        <v>13074.64668959767</v>
      </c>
      <c r="K9" s="2">
        <v>1959.7656256711884</v>
      </c>
      <c r="L9" s="2">
        <v>19550.65008851188</v>
      </c>
      <c r="M9" s="2">
        <v>4327.19720360094</v>
      </c>
      <c r="N9" s="2">
        <v>276.77318963115</v>
      </c>
      <c r="O9" s="2">
        <v>86.5774237841366</v>
      </c>
      <c r="P9" s="2">
        <v>377.3794141414141</v>
      </c>
      <c r="Q9" s="2">
        <v>12088.747934654075</v>
      </c>
      <c r="R9" s="2">
        <v>919.3315504544104</v>
      </c>
      <c r="S9" s="2">
        <v>2410.080859464907</v>
      </c>
      <c r="T9" s="2">
        <v>10.376276497695846</v>
      </c>
      <c r="U9" s="2">
        <v>55.72</v>
      </c>
      <c r="V9" s="2">
        <f t="shared" si="0"/>
        <v>128053.76059388681</v>
      </c>
    </row>
    <row r="10" spans="1:22" ht="12.75">
      <c r="A10" s="1" t="s">
        <v>20</v>
      </c>
      <c r="B10" s="4" t="s">
        <v>2</v>
      </c>
      <c r="C10" s="2">
        <v>0.25110000000000005</v>
      </c>
      <c r="D10" s="2">
        <v>20.95637168949768</v>
      </c>
      <c r="E10" s="2">
        <v>1538.4736070288584</v>
      </c>
      <c r="F10" s="2">
        <v>1676.2850071369796</v>
      </c>
      <c r="G10" s="2">
        <v>62.18688299120235</v>
      </c>
      <c r="H10" s="2">
        <v>205.4461953929296</v>
      </c>
      <c r="I10" s="2">
        <v>29803.509125270302</v>
      </c>
      <c r="J10" s="2">
        <v>9682.426583730548</v>
      </c>
      <c r="K10" s="2">
        <v>18073.811680862273</v>
      </c>
      <c r="L10" s="2">
        <v>24519.929963256658</v>
      </c>
      <c r="M10" s="2">
        <v>761.9194271983678</v>
      </c>
      <c r="N10" s="2">
        <v>1012.7874118274171</v>
      </c>
      <c r="O10" s="2">
        <v>81.0131775824173</v>
      </c>
      <c r="P10" s="2">
        <v>90.89157272727232</v>
      </c>
      <c r="Q10" s="2">
        <v>31050.18842285058</v>
      </c>
      <c r="R10" s="2">
        <v>210.86813695090893</v>
      </c>
      <c r="S10" s="2">
        <v>13077.622997222035</v>
      </c>
      <c r="T10" s="2">
        <v>441.88010079262614</v>
      </c>
      <c r="U10" s="2">
        <v>0</v>
      </c>
      <c r="V10" s="2">
        <f t="shared" si="0"/>
        <v>132310.44776451087</v>
      </c>
    </row>
    <row r="11" spans="1:22" ht="12.75">
      <c r="A11" s="1" t="s">
        <v>20</v>
      </c>
      <c r="B11" s="4" t="s">
        <v>3</v>
      </c>
      <c r="C11" s="2">
        <v>359.62794642856954</v>
      </c>
      <c r="D11" s="2">
        <v>474.19636128648</v>
      </c>
      <c r="E11" s="2">
        <v>28882.64204275413</v>
      </c>
      <c r="F11" s="2">
        <v>6290.455339733134</v>
      </c>
      <c r="G11" s="2">
        <v>26.892981818181802</v>
      </c>
      <c r="H11" s="2">
        <v>1123.1815139332416</v>
      </c>
      <c r="I11" s="2">
        <v>24417.112822008</v>
      </c>
      <c r="J11" s="2">
        <v>29318.25805414629</v>
      </c>
      <c r="K11" s="2">
        <v>3685.456619372245</v>
      </c>
      <c r="L11" s="2">
        <v>8536.773421509408</v>
      </c>
      <c r="M11" s="2">
        <v>1309.3181928071908</v>
      </c>
      <c r="N11" s="2">
        <v>1209.50754537473</v>
      </c>
      <c r="O11" s="2">
        <v>115.56618948482199</v>
      </c>
      <c r="P11" s="2">
        <v>919.6512436363608</v>
      </c>
      <c r="Q11" s="2">
        <v>145739.62563619716</v>
      </c>
      <c r="R11" s="2">
        <v>1563.2969902305056</v>
      </c>
      <c r="S11" s="2">
        <v>19080.8631879935</v>
      </c>
      <c r="T11" s="2">
        <v>0</v>
      </c>
      <c r="U11" s="2">
        <v>0</v>
      </c>
      <c r="V11" s="2">
        <f t="shared" si="0"/>
        <v>273052.4260887139</v>
      </c>
    </row>
    <row r="12" spans="1:22" ht="12.75">
      <c r="A12" s="1" t="s">
        <v>42</v>
      </c>
      <c r="B12" s="4" t="s">
        <v>2</v>
      </c>
      <c r="C12" s="2">
        <v>0</v>
      </c>
      <c r="D12" s="2">
        <v>23.4922374429224</v>
      </c>
      <c r="E12" s="2">
        <v>0</v>
      </c>
      <c r="F12" s="2">
        <v>0</v>
      </c>
      <c r="G12" s="2">
        <v>0</v>
      </c>
      <c r="H12" s="2">
        <v>57.1013039568345</v>
      </c>
      <c r="I12" s="2">
        <v>0</v>
      </c>
      <c r="J12" s="2">
        <v>186.32</v>
      </c>
      <c r="K12" s="2">
        <v>3.49448181818182</v>
      </c>
      <c r="L12" s="2">
        <v>10739.83</v>
      </c>
      <c r="M12" s="2">
        <v>0</v>
      </c>
      <c r="N12" s="2">
        <v>0</v>
      </c>
      <c r="O12" s="2">
        <v>0</v>
      </c>
      <c r="P12" s="2">
        <v>8492.5045592705</v>
      </c>
      <c r="Q12" s="2">
        <v>170014.21289999998</v>
      </c>
      <c r="R12" s="2">
        <v>5.47722</v>
      </c>
      <c r="S12" s="2">
        <v>15.633309999999998</v>
      </c>
      <c r="T12" s="2">
        <v>0</v>
      </c>
      <c r="U12" s="2">
        <v>0</v>
      </c>
      <c r="V12" s="2">
        <f t="shared" si="0"/>
        <v>189538.06601248842</v>
      </c>
    </row>
    <row r="13" spans="1:22" ht="12.75">
      <c r="A13" s="1" t="s">
        <v>42</v>
      </c>
      <c r="B13" s="4" t="s">
        <v>3</v>
      </c>
      <c r="C13" s="2">
        <v>0</v>
      </c>
      <c r="D13" s="2">
        <v>0</v>
      </c>
      <c r="E13" s="2">
        <v>20.0587746545974</v>
      </c>
      <c r="F13" s="2">
        <v>0</v>
      </c>
      <c r="G13" s="2">
        <v>335528.005538462</v>
      </c>
      <c r="H13" s="2">
        <v>0</v>
      </c>
      <c r="I13" s="2">
        <v>0</v>
      </c>
      <c r="J13" s="2">
        <v>36.2</v>
      </c>
      <c r="K13" s="2">
        <v>827.34</v>
      </c>
      <c r="L13" s="2">
        <v>339.98</v>
      </c>
      <c r="M13" s="2">
        <v>0</v>
      </c>
      <c r="N13" s="2">
        <v>0</v>
      </c>
      <c r="O13" s="2">
        <v>109642.847475248</v>
      </c>
      <c r="P13" s="2">
        <v>236472.669999999</v>
      </c>
      <c r="Q13" s="2">
        <v>188173.20804871753</v>
      </c>
      <c r="R13" s="2">
        <v>1637.62704</v>
      </c>
      <c r="S13" s="2">
        <v>0</v>
      </c>
      <c r="T13" s="2">
        <v>28.929522580645024</v>
      </c>
      <c r="U13" s="2">
        <v>0</v>
      </c>
      <c r="V13" s="2">
        <f t="shared" si="0"/>
        <v>872706.866399662</v>
      </c>
    </row>
    <row r="14" spans="1:22" ht="12.75">
      <c r="A14" s="1" t="s">
        <v>21</v>
      </c>
      <c r="B14" s="4" t="s">
        <v>2</v>
      </c>
      <c r="C14" s="2">
        <v>55.20357142857142</v>
      </c>
      <c r="D14" s="2">
        <v>0</v>
      </c>
      <c r="E14" s="2">
        <v>1047.2143496151434</v>
      </c>
      <c r="F14" s="2">
        <v>0.141818181818181</v>
      </c>
      <c r="G14" s="2">
        <v>0</v>
      </c>
      <c r="H14" s="2">
        <v>1.2004118705036</v>
      </c>
      <c r="I14" s="2">
        <v>604.310596875814</v>
      </c>
      <c r="J14" s="2">
        <v>312.6107063961427</v>
      </c>
      <c r="K14" s="2">
        <v>1.4533927599916299</v>
      </c>
      <c r="L14" s="2">
        <v>2.033468277945616</v>
      </c>
      <c r="M14" s="2">
        <v>7.154191208791205</v>
      </c>
      <c r="N14" s="2">
        <v>0.27806391571554</v>
      </c>
      <c r="O14" s="2">
        <v>0.00861538461538461</v>
      </c>
      <c r="P14" s="2">
        <v>12.4918181818181</v>
      </c>
      <c r="Q14" s="2">
        <v>733.6640468181814</v>
      </c>
      <c r="R14" s="2">
        <v>0</v>
      </c>
      <c r="S14" s="2">
        <v>17783.845470772547</v>
      </c>
      <c r="T14" s="2">
        <v>0</v>
      </c>
      <c r="U14" s="2">
        <v>66.535</v>
      </c>
      <c r="V14" s="2">
        <f t="shared" si="0"/>
        <v>20628.1455216876</v>
      </c>
    </row>
    <row r="15" spans="1:22" ht="12.75">
      <c r="A15" s="1" t="s">
        <v>21</v>
      </c>
      <c r="B15" s="4" t="s">
        <v>3</v>
      </c>
      <c r="C15" s="2">
        <v>229.41387096774193</v>
      </c>
      <c r="D15" s="2">
        <v>0.0107762557077626</v>
      </c>
      <c r="E15" s="2">
        <v>0.436750833730348</v>
      </c>
      <c r="F15" s="2">
        <v>0</v>
      </c>
      <c r="G15" s="2">
        <v>0</v>
      </c>
      <c r="H15" s="2">
        <v>0</v>
      </c>
      <c r="I15" s="2">
        <v>2688.17368150883</v>
      </c>
      <c r="J15" s="2">
        <v>5.99</v>
      </c>
      <c r="K15" s="2">
        <v>0</v>
      </c>
      <c r="L15" s="2">
        <v>0</v>
      </c>
      <c r="M15" s="2">
        <v>0</v>
      </c>
      <c r="N15" s="2">
        <v>0.0894918349429324</v>
      </c>
      <c r="O15" s="2">
        <v>0</v>
      </c>
      <c r="P15" s="2">
        <v>0</v>
      </c>
      <c r="Q15" s="2">
        <v>15.456000000000003</v>
      </c>
      <c r="R15" s="2">
        <v>0</v>
      </c>
      <c r="S15" s="2">
        <v>53245.37391961067</v>
      </c>
      <c r="T15" s="2">
        <v>0</v>
      </c>
      <c r="U15" s="2">
        <v>0</v>
      </c>
      <c r="V15" s="2">
        <f t="shared" si="0"/>
        <v>56184.94449101162</v>
      </c>
    </row>
    <row r="16" spans="1:22" ht="12.75">
      <c r="A16" s="1" t="s">
        <v>43</v>
      </c>
      <c r="B16" s="3" t="s">
        <v>3</v>
      </c>
      <c r="C16" s="2">
        <v>6399.38111290322</v>
      </c>
      <c r="D16" s="2">
        <v>1023.656466150486</v>
      </c>
      <c r="E16" s="2">
        <v>7632.370925750162</v>
      </c>
      <c r="F16" s="2">
        <v>1091.3729740345561</v>
      </c>
      <c r="G16" s="2">
        <v>1950.826113127601</v>
      </c>
      <c r="H16" s="2">
        <v>1582.6534095820743</v>
      </c>
      <c r="I16" s="2">
        <v>5331.01093257846</v>
      </c>
      <c r="J16" s="2">
        <v>15003.68503369978</v>
      </c>
      <c r="K16" s="2">
        <v>212575.83629586035</v>
      </c>
      <c r="L16" s="2">
        <v>134660.71377553119</v>
      </c>
      <c r="M16" s="2">
        <v>25951.050925292868</v>
      </c>
      <c r="N16" s="2">
        <v>4627.188035566954</v>
      </c>
      <c r="O16" s="2">
        <v>1548.50928908663</v>
      </c>
      <c r="P16" s="2">
        <v>175167.86367068897</v>
      </c>
      <c r="Q16" s="2">
        <v>761919.982028677</v>
      </c>
      <c r="R16" s="2">
        <v>159643.65900234258</v>
      </c>
      <c r="S16" s="2">
        <v>58714.561146930595</v>
      </c>
      <c r="T16" s="2">
        <v>754173.5931926266</v>
      </c>
      <c r="U16" s="2">
        <v>14820.802</v>
      </c>
      <c r="V16" s="2">
        <f t="shared" si="0"/>
        <v>2343818.71633043</v>
      </c>
    </row>
    <row r="17" spans="1:22" ht="12.75">
      <c r="A17" s="1" t="s">
        <v>44</v>
      </c>
      <c r="B17" s="4" t="s">
        <v>3</v>
      </c>
      <c r="C17" s="2">
        <v>773.9961428571428</v>
      </c>
      <c r="D17" s="2">
        <v>6.882945205479439</v>
      </c>
      <c r="E17" s="2">
        <v>856.6063481341494</v>
      </c>
      <c r="F17" s="2">
        <v>677.831600407814</v>
      </c>
      <c r="G17" s="2">
        <v>109.1107572635434</v>
      </c>
      <c r="H17" s="2">
        <v>732.554555883307</v>
      </c>
      <c r="I17" s="2">
        <v>81.7838759443786</v>
      </c>
      <c r="J17" s="2">
        <v>1552.3919505064155</v>
      </c>
      <c r="K17" s="2">
        <v>13608.702856103551</v>
      </c>
      <c r="L17" s="2">
        <v>214361.3239197462</v>
      </c>
      <c r="M17" s="2">
        <v>2104.3898037628837</v>
      </c>
      <c r="N17" s="2">
        <v>159.8314240060205</v>
      </c>
      <c r="O17" s="2">
        <v>493.0376460209643</v>
      </c>
      <c r="P17" s="2">
        <v>35595.26653219121</v>
      </c>
      <c r="Q17" s="2">
        <v>199721.86435487095</v>
      </c>
      <c r="R17" s="2">
        <v>11229.65337262953</v>
      </c>
      <c r="S17" s="2">
        <v>3444.604488355412</v>
      </c>
      <c r="T17" s="2">
        <v>201213.11287127456</v>
      </c>
      <c r="U17" s="2">
        <v>5639.838</v>
      </c>
      <c r="V17" s="2">
        <f t="shared" si="0"/>
        <v>692362.7834451635</v>
      </c>
    </row>
    <row r="18" spans="1:22" ht="12.75">
      <c r="A18" s="1" t="s">
        <v>45</v>
      </c>
      <c r="B18" s="4" t="s">
        <v>3</v>
      </c>
      <c r="C18" s="2">
        <v>1121.63416705069</v>
      </c>
      <c r="D18" s="2">
        <v>193.170502283105</v>
      </c>
      <c r="E18" s="2">
        <v>8610.612148597607</v>
      </c>
      <c r="F18" s="2">
        <v>971.058524384112</v>
      </c>
      <c r="G18" s="2">
        <v>431.0987186968406</v>
      </c>
      <c r="H18" s="2">
        <v>939.2300836792621</v>
      </c>
      <c r="I18" s="2">
        <v>813.785754353324</v>
      </c>
      <c r="J18" s="2">
        <v>12994.10868019511</v>
      </c>
      <c r="K18" s="2">
        <v>7677.3370376283665</v>
      </c>
      <c r="L18" s="2">
        <v>91502.14508563803</v>
      </c>
      <c r="M18" s="2">
        <v>18163.292614395203</v>
      </c>
      <c r="N18" s="2">
        <v>1642.3861980964741</v>
      </c>
      <c r="O18" s="2">
        <v>3188.231853737852</v>
      </c>
      <c r="P18" s="2">
        <v>12512.378611540904</v>
      </c>
      <c r="Q18" s="2">
        <v>55592.78656569015</v>
      </c>
      <c r="R18" s="2">
        <v>45265.448795944154</v>
      </c>
      <c r="S18" s="2">
        <v>33891.66184556171</v>
      </c>
      <c r="T18" s="2">
        <v>32256.401847004465</v>
      </c>
      <c r="U18" s="2">
        <v>96752.74529338883</v>
      </c>
      <c r="V18" s="2">
        <f t="shared" si="0"/>
        <v>424519.51432786626</v>
      </c>
    </row>
    <row r="19" spans="1:22" ht="12.75">
      <c r="A19" s="1" t="s">
        <v>22</v>
      </c>
      <c r="B19" s="4" t="s">
        <v>2</v>
      </c>
      <c r="C19" s="2">
        <v>51.6</v>
      </c>
      <c r="D19" s="2">
        <v>0</v>
      </c>
      <c r="E19" s="2">
        <v>5.86842105263158</v>
      </c>
      <c r="F19" s="2">
        <v>0</v>
      </c>
      <c r="G19" s="2">
        <v>0</v>
      </c>
      <c r="H19" s="2">
        <v>0</v>
      </c>
      <c r="I19" s="2">
        <v>14.7249442213298</v>
      </c>
      <c r="J19" s="2">
        <v>0</v>
      </c>
      <c r="K19" s="2">
        <v>0.0602496865203762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31.813599999999838</v>
      </c>
      <c r="R19" s="2">
        <v>0</v>
      </c>
      <c r="S19" s="2">
        <v>0</v>
      </c>
      <c r="T19" s="2">
        <v>0</v>
      </c>
      <c r="U19" s="2">
        <v>0</v>
      </c>
      <c r="V19" s="2">
        <f t="shared" si="0"/>
        <v>104.06721496048159</v>
      </c>
    </row>
    <row r="20" spans="1:22" ht="12.75">
      <c r="A20" s="1" t="s">
        <v>22</v>
      </c>
      <c r="B20" s="4" t="s">
        <v>3</v>
      </c>
      <c r="C20" s="2">
        <v>815.019039938556</v>
      </c>
      <c r="D20" s="2">
        <v>0</v>
      </c>
      <c r="E20" s="2">
        <v>31646.017107997646</v>
      </c>
      <c r="F20" s="2">
        <v>1.84466588966588</v>
      </c>
      <c r="G20" s="2">
        <v>242.94127999081581</v>
      </c>
      <c r="H20" s="2">
        <v>50.11619139556089</v>
      </c>
      <c r="I20" s="2">
        <v>26863.9029058649</v>
      </c>
      <c r="J20" s="2">
        <v>8654.704826449899</v>
      </c>
      <c r="K20" s="2">
        <v>54604.24630042861</v>
      </c>
      <c r="L20" s="2">
        <v>3232.3165196197497</v>
      </c>
      <c r="M20" s="2">
        <v>298.034231528345</v>
      </c>
      <c r="N20" s="2">
        <v>47.6373362880973</v>
      </c>
      <c r="O20" s="2">
        <v>11.714774937933349</v>
      </c>
      <c r="P20" s="2">
        <v>24535.03271090853</v>
      </c>
      <c r="Q20" s="2">
        <v>1135043.9567632056</v>
      </c>
      <c r="R20" s="2">
        <v>19439.543216880935</v>
      </c>
      <c r="S20" s="2">
        <v>40500.71380481218</v>
      </c>
      <c r="T20" s="2">
        <v>183.28331612903216</v>
      </c>
      <c r="U20" s="2">
        <v>368075.493</v>
      </c>
      <c r="V20" s="2">
        <f t="shared" si="0"/>
        <v>1714246.517992266</v>
      </c>
    </row>
    <row r="21" spans="1:22" ht="12.75">
      <c r="A21" s="1" t="s">
        <v>23</v>
      </c>
      <c r="B21" s="3" t="s">
        <v>3</v>
      </c>
      <c r="C21" s="2">
        <v>2994.48734581413</v>
      </c>
      <c r="D21" s="2">
        <v>305.58302752961407</v>
      </c>
      <c r="E21" s="2">
        <v>80462.31757865204</v>
      </c>
      <c r="F21" s="2">
        <v>13448.0296154633</v>
      </c>
      <c r="G21" s="2">
        <v>3267.91900386327</v>
      </c>
      <c r="H21" s="2">
        <v>219271.090595023</v>
      </c>
      <c r="I21" s="2">
        <v>30801.6202309699</v>
      </c>
      <c r="J21" s="2">
        <v>31180.98471524672</v>
      </c>
      <c r="K21" s="2">
        <v>37953.374409275624</v>
      </c>
      <c r="L21" s="2">
        <v>44358.086829375</v>
      </c>
      <c r="M21" s="2">
        <v>13763.64591842344</v>
      </c>
      <c r="N21" s="2">
        <v>4699.019700507013</v>
      </c>
      <c r="O21" s="2">
        <v>1300.165752755291</v>
      </c>
      <c r="P21" s="2">
        <v>52494.02522868502</v>
      </c>
      <c r="Q21" s="2">
        <v>1897598.7719854042</v>
      </c>
      <c r="R21" s="2">
        <v>78204.36745110569</v>
      </c>
      <c r="S21" s="2">
        <v>834280.2528071871</v>
      </c>
      <c r="T21" s="2">
        <v>1076.11472688172</v>
      </c>
      <c r="U21" s="2">
        <v>592993.518</v>
      </c>
      <c r="V21" s="2">
        <f t="shared" si="0"/>
        <v>3940453.374922162</v>
      </c>
    </row>
    <row r="22" spans="1:22" ht="12.75">
      <c r="A22" s="1" t="s">
        <v>24</v>
      </c>
      <c r="B22" s="3" t="s">
        <v>3</v>
      </c>
      <c r="C22" s="2">
        <v>19.8857142857142</v>
      </c>
      <c r="D22" s="2">
        <v>57.8729908675799</v>
      </c>
      <c r="E22" s="2">
        <v>2.62166666666666</v>
      </c>
      <c r="F22" s="2">
        <v>163.805423728814</v>
      </c>
      <c r="G22" s="2">
        <v>94.3129545454545</v>
      </c>
      <c r="H22" s="2">
        <v>0.74448568068622</v>
      </c>
      <c r="I22" s="2">
        <v>64.6072711864407</v>
      </c>
      <c r="J22" s="2">
        <v>7455.6720097381985</v>
      </c>
      <c r="K22" s="2">
        <v>26.40856601731604</v>
      </c>
      <c r="L22" s="2">
        <v>522.621742268799</v>
      </c>
      <c r="M22" s="2">
        <v>116.01700216450158</v>
      </c>
      <c r="N22" s="2">
        <v>0</v>
      </c>
      <c r="O22" s="2">
        <v>0.3246444644464445</v>
      </c>
      <c r="P22" s="2">
        <v>175.772</v>
      </c>
      <c r="Q22" s="2">
        <v>17441.22792091434</v>
      </c>
      <c r="R22" s="2">
        <v>2473.741120721423</v>
      </c>
      <c r="S22" s="2">
        <v>30751.647297164538</v>
      </c>
      <c r="T22" s="2">
        <v>3313.9771981566705</v>
      </c>
      <c r="U22" s="2">
        <v>4938.898999999999</v>
      </c>
      <c r="V22" s="2">
        <f t="shared" si="0"/>
        <v>67620.1590085716</v>
      </c>
    </row>
    <row r="23" spans="1:22" ht="12.75">
      <c r="A23" s="1" t="s">
        <v>25</v>
      </c>
      <c r="B23" s="3" t="s">
        <v>3</v>
      </c>
      <c r="C23" s="2">
        <v>5068.98538373655</v>
      </c>
      <c r="D23" s="2">
        <v>71.9717808219178</v>
      </c>
      <c r="E23" s="2">
        <v>41946.85598966551</v>
      </c>
      <c r="F23" s="2">
        <v>10041.373376455349</v>
      </c>
      <c r="G23" s="2">
        <v>3653.374706099129</v>
      </c>
      <c r="H23" s="2">
        <v>12161.775081927351</v>
      </c>
      <c r="I23" s="2">
        <v>16793.1892447947</v>
      </c>
      <c r="J23" s="2">
        <v>63207.551591581265</v>
      </c>
      <c r="K23" s="2">
        <v>4359.313343981131</v>
      </c>
      <c r="L23" s="2">
        <v>54752.21866891724</v>
      </c>
      <c r="M23" s="2">
        <v>7715.055096438731</v>
      </c>
      <c r="N23" s="2">
        <v>2717.4130574111814</v>
      </c>
      <c r="O23" s="2">
        <v>1060.945633414274</v>
      </c>
      <c r="P23" s="2">
        <v>21790.671062386766</v>
      </c>
      <c r="Q23" s="2">
        <v>325484.3819710585</v>
      </c>
      <c r="R23" s="2">
        <v>26986.12329656089</v>
      </c>
      <c r="S23" s="2">
        <v>201867.87521534585</v>
      </c>
      <c r="T23" s="2">
        <v>41038.8008577573</v>
      </c>
      <c r="U23" s="2">
        <v>154178.92863746468</v>
      </c>
      <c r="V23" s="2">
        <f t="shared" si="0"/>
        <v>994896.8039958182</v>
      </c>
    </row>
    <row r="24" spans="1:22" ht="12.75">
      <c r="A24" s="1" t="s">
        <v>26</v>
      </c>
      <c r="B24" s="4" t="s">
        <v>2</v>
      </c>
      <c r="C24" s="2">
        <v>3.94</v>
      </c>
      <c r="D24" s="2">
        <v>0</v>
      </c>
      <c r="E24" s="2">
        <v>45.63174603174602</v>
      </c>
      <c r="F24" s="2">
        <v>0</v>
      </c>
      <c r="G24" s="2">
        <v>288.7056873493281</v>
      </c>
      <c r="H24" s="2">
        <v>15.8666666666666</v>
      </c>
      <c r="I24" s="2">
        <v>240.7065514403292</v>
      </c>
      <c r="J24" s="2">
        <v>430.034574704574</v>
      </c>
      <c r="K24" s="2">
        <v>261.72640420192886</v>
      </c>
      <c r="L24" s="2">
        <v>245.49999999999997</v>
      </c>
      <c r="M24" s="2">
        <v>0</v>
      </c>
      <c r="N24" s="2">
        <v>682.799393939393</v>
      </c>
      <c r="O24" s="2">
        <v>0</v>
      </c>
      <c r="P24" s="2">
        <v>1732.78</v>
      </c>
      <c r="Q24" s="2">
        <v>24162.901026725955</v>
      </c>
      <c r="R24" s="2">
        <v>21216.307249866484</v>
      </c>
      <c r="S24" s="2">
        <v>1417.1748944456947</v>
      </c>
      <c r="T24" s="2">
        <v>0</v>
      </c>
      <c r="U24" s="2">
        <v>44619.638</v>
      </c>
      <c r="V24" s="2">
        <f t="shared" si="0"/>
        <v>95363.71219537209</v>
      </c>
    </row>
    <row r="25" spans="1:22" ht="12.75">
      <c r="A25" s="1" t="s">
        <v>26</v>
      </c>
      <c r="B25" s="4" t="s">
        <v>3</v>
      </c>
      <c r="C25" s="2">
        <v>2884.37698041474</v>
      </c>
      <c r="D25" s="2">
        <v>320.899482496195</v>
      </c>
      <c r="E25" s="2">
        <v>15499.961503191413</v>
      </c>
      <c r="F25" s="2">
        <v>6386.768109094146</v>
      </c>
      <c r="G25" s="2">
        <v>1314626.4311981383</v>
      </c>
      <c r="H25" s="2">
        <v>229706.36769162636</v>
      </c>
      <c r="I25" s="2">
        <v>6944.382322440921</v>
      </c>
      <c r="J25" s="2">
        <v>25242.34903386036</v>
      </c>
      <c r="K25" s="2">
        <v>14475.24894147937</v>
      </c>
      <c r="L25" s="2">
        <v>35291.44940661011</v>
      </c>
      <c r="M25" s="2">
        <v>17245.25230124247</v>
      </c>
      <c r="N25" s="2">
        <v>18166.94643114467</v>
      </c>
      <c r="O25" s="2">
        <v>1016.6384829337751</v>
      </c>
      <c r="P25" s="2">
        <v>11031.28246163766</v>
      </c>
      <c r="Q25" s="2">
        <v>1206787.7287453425</v>
      </c>
      <c r="R25" s="2">
        <v>624416.988056863</v>
      </c>
      <c r="S25" s="2">
        <v>207472.22421462694</v>
      </c>
      <c r="T25" s="2">
        <v>3962.08173271888</v>
      </c>
      <c r="U25" s="2">
        <v>311683.239</v>
      </c>
      <c r="V25" s="2">
        <f t="shared" si="0"/>
        <v>4053160.6160958614</v>
      </c>
    </row>
    <row r="26" spans="1:22" ht="12.75">
      <c r="A26" s="1" t="s">
        <v>27</v>
      </c>
      <c r="B26" s="3" t="s">
        <v>3</v>
      </c>
      <c r="C26" s="2">
        <v>0</v>
      </c>
      <c r="D26" s="2">
        <v>0</v>
      </c>
      <c r="E26" s="2">
        <v>533.201673127174</v>
      </c>
      <c r="F26" s="2">
        <v>32282.77854073143</v>
      </c>
      <c r="G26" s="2">
        <v>2.09659090909091</v>
      </c>
      <c r="H26" s="2">
        <v>1487.001476618705</v>
      </c>
      <c r="I26" s="2">
        <v>2007.73108347854</v>
      </c>
      <c r="J26" s="2">
        <v>382.8642408738784</v>
      </c>
      <c r="K26" s="2">
        <v>0.162836990595611</v>
      </c>
      <c r="L26" s="2">
        <v>79.49600000000001</v>
      </c>
      <c r="M26" s="2">
        <v>197.61834065934022</v>
      </c>
      <c r="N26" s="2">
        <v>331.5876937528734</v>
      </c>
      <c r="O26" s="2">
        <v>0</v>
      </c>
      <c r="P26" s="2">
        <v>2352.23377777778</v>
      </c>
      <c r="Q26" s="2">
        <v>37573.54290348475</v>
      </c>
      <c r="R26" s="2">
        <v>1040.0684044954123</v>
      </c>
      <c r="S26" s="2">
        <v>16530.438518625702</v>
      </c>
      <c r="T26" s="2">
        <v>0</v>
      </c>
      <c r="U26" s="2">
        <v>84803.541</v>
      </c>
      <c r="V26" s="2">
        <f t="shared" si="0"/>
        <v>179604.36308152525</v>
      </c>
    </row>
    <row r="27" spans="1:22" ht="12.75">
      <c r="A27" s="1" t="s">
        <v>28</v>
      </c>
      <c r="B27" s="3" t="s">
        <v>2</v>
      </c>
      <c r="C27" s="2">
        <v>0</v>
      </c>
      <c r="D27" s="2">
        <v>0</v>
      </c>
      <c r="E27" s="2">
        <v>23.1883333333333</v>
      </c>
      <c r="F27" s="2">
        <v>9.34423076923077</v>
      </c>
      <c r="G27" s="2">
        <v>0</v>
      </c>
      <c r="H27" s="2">
        <v>0</v>
      </c>
      <c r="I27" s="2">
        <v>0</v>
      </c>
      <c r="J27" s="2">
        <v>3.38445887445887</v>
      </c>
      <c r="K27" s="2">
        <v>0</v>
      </c>
      <c r="L27" s="2">
        <v>2.4066666666666663</v>
      </c>
      <c r="M27" s="2">
        <v>0.815032799217633</v>
      </c>
      <c r="N27" s="2">
        <v>232.032981738367</v>
      </c>
      <c r="O27" s="2">
        <v>74.5881558441558</v>
      </c>
      <c r="P27" s="2">
        <v>44.68795555555551</v>
      </c>
      <c r="Q27" s="2">
        <v>876.5770384848482</v>
      </c>
      <c r="R27" s="2">
        <v>14.838847317789927</v>
      </c>
      <c r="S27" s="2">
        <v>30.523375999999924</v>
      </c>
      <c r="T27" s="2">
        <v>12.901087557603677</v>
      </c>
      <c r="U27" s="2">
        <v>0</v>
      </c>
      <c r="V27" s="2">
        <f t="shared" si="0"/>
        <v>1325.2881649412273</v>
      </c>
    </row>
    <row r="28" spans="1:22" ht="12.75">
      <c r="A28" s="1" t="s">
        <v>29</v>
      </c>
      <c r="B28" s="4" t="s">
        <v>2</v>
      </c>
      <c r="C28" s="2">
        <v>60.64520276497694</v>
      </c>
      <c r="D28" s="2">
        <v>16.14744788564619</v>
      </c>
      <c r="E28" s="2">
        <v>111.15855855163426</v>
      </c>
      <c r="F28" s="2">
        <v>23.03500905548699</v>
      </c>
      <c r="G28" s="2">
        <v>40.063641448638585</v>
      </c>
      <c r="H28" s="2">
        <v>20.84545093276691</v>
      </c>
      <c r="I28" s="2">
        <v>170.810850634287</v>
      </c>
      <c r="J28" s="2">
        <v>269.4306378460423</v>
      </c>
      <c r="K28" s="2">
        <v>55.38301896921701</v>
      </c>
      <c r="L28" s="2">
        <v>524.9780704045701</v>
      </c>
      <c r="M28" s="2">
        <v>115.80549529187181</v>
      </c>
      <c r="N28" s="2">
        <v>216.670863384759</v>
      </c>
      <c r="O28" s="2">
        <v>1684.9775053216072</v>
      </c>
      <c r="P28" s="2">
        <v>365.83632930521105</v>
      </c>
      <c r="Q28" s="2">
        <v>34663.92256693252</v>
      </c>
      <c r="R28" s="2">
        <v>909.90695097392</v>
      </c>
      <c r="S28" s="2">
        <v>17197.624066389846</v>
      </c>
      <c r="T28" s="2">
        <v>4615.022704147454</v>
      </c>
      <c r="U28" s="2">
        <v>8327.618937791998</v>
      </c>
      <c r="V28" s="2">
        <f t="shared" si="0"/>
        <v>69389.88330803245</v>
      </c>
    </row>
    <row r="29" spans="1:22" ht="12.75">
      <c r="A29" s="1" t="s">
        <v>29</v>
      </c>
      <c r="B29" s="4" t="s">
        <v>3</v>
      </c>
      <c r="C29" s="2">
        <v>803.7433142857143</v>
      </c>
      <c r="D29" s="2">
        <v>1.81819634703196</v>
      </c>
      <c r="E29" s="2">
        <v>186.27937352339376</v>
      </c>
      <c r="F29" s="2">
        <v>25.9305283605283</v>
      </c>
      <c r="G29" s="2">
        <v>2.569799660304108</v>
      </c>
      <c r="H29" s="2">
        <v>17.073607199588473</v>
      </c>
      <c r="I29" s="2">
        <v>860.431130957864</v>
      </c>
      <c r="J29" s="2">
        <v>1367.3879379719738</v>
      </c>
      <c r="K29" s="2">
        <v>449.2614005049511</v>
      </c>
      <c r="L29" s="2">
        <v>872.6218349846837</v>
      </c>
      <c r="M29" s="2">
        <v>2220.33770927447</v>
      </c>
      <c r="N29" s="2">
        <v>29.93845077135331</v>
      </c>
      <c r="O29" s="2">
        <v>262.1843379721107</v>
      </c>
      <c r="P29" s="2">
        <v>747.6613944613</v>
      </c>
      <c r="Q29" s="2">
        <v>23792.735345668938</v>
      </c>
      <c r="R29" s="2">
        <v>397.51607934995707</v>
      </c>
      <c r="S29" s="2">
        <v>14079.339259999704</v>
      </c>
      <c r="T29" s="2">
        <v>5922.772519201221</v>
      </c>
      <c r="U29" s="2">
        <v>74713.32225</v>
      </c>
      <c r="V29" s="2">
        <f t="shared" si="0"/>
        <v>126752.92447049508</v>
      </c>
    </row>
    <row r="30" spans="1:22" ht="12.75">
      <c r="A30" s="1" t="s">
        <v>30</v>
      </c>
      <c r="B30" s="4" t="s">
        <v>2</v>
      </c>
      <c r="C30" s="2">
        <v>23580.48</v>
      </c>
      <c r="D30" s="2">
        <v>1.01835616438356</v>
      </c>
      <c r="E30" s="2">
        <v>48.8835824076628</v>
      </c>
      <c r="F30" s="2">
        <v>0</v>
      </c>
      <c r="G30" s="2">
        <v>0</v>
      </c>
      <c r="H30" s="2">
        <v>0.0391896272285251</v>
      </c>
      <c r="I30" s="2">
        <v>2.61900249648383</v>
      </c>
      <c r="J30" s="2">
        <v>28.8921558267848</v>
      </c>
      <c r="K30" s="2">
        <v>14.066672427458428</v>
      </c>
      <c r="L30" s="2">
        <v>175.17072045973</v>
      </c>
      <c r="M30" s="2">
        <v>2029.7394961633938</v>
      </c>
      <c r="N30" s="2">
        <v>66.1909905179982</v>
      </c>
      <c r="O30" s="2">
        <v>0.190136674259681</v>
      </c>
      <c r="P30" s="2">
        <v>3553.145855577052</v>
      </c>
      <c r="Q30" s="2">
        <v>0</v>
      </c>
      <c r="R30" s="2">
        <v>171.9683277798159</v>
      </c>
      <c r="S30" s="2">
        <v>197808.09666666668</v>
      </c>
      <c r="T30" s="2">
        <v>0</v>
      </c>
      <c r="U30" s="2">
        <v>176892.62470110002</v>
      </c>
      <c r="V30" s="2">
        <f t="shared" si="0"/>
        <v>404373.1258538889</v>
      </c>
    </row>
    <row r="31" spans="1:22" ht="12.75">
      <c r="A31" s="1" t="s">
        <v>30</v>
      </c>
      <c r="B31" s="4" t="s">
        <v>3</v>
      </c>
      <c r="C31" s="2">
        <v>0</v>
      </c>
      <c r="D31" s="2">
        <v>0</v>
      </c>
      <c r="E31" s="2">
        <v>2.81314298667568</v>
      </c>
      <c r="F31" s="2">
        <v>0.1325</v>
      </c>
      <c r="G31" s="2">
        <v>0.046241103202847</v>
      </c>
      <c r="H31" s="2">
        <v>0</v>
      </c>
      <c r="I31" s="2">
        <v>0.401387319522913</v>
      </c>
      <c r="J31" s="2">
        <v>67.85458913458912</v>
      </c>
      <c r="K31" s="2">
        <v>22.4919680140262</v>
      </c>
      <c r="L31" s="2">
        <v>3788.96105159839</v>
      </c>
      <c r="M31" s="2">
        <v>190.3985920221162</v>
      </c>
      <c r="N31" s="2">
        <v>0.00159806848112379</v>
      </c>
      <c r="O31" s="2">
        <v>7.74750067123536</v>
      </c>
      <c r="P31" s="2">
        <v>31565.4188267477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f t="shared" si="0"/>
        <v>35646.26739766594</v>
      </c>
    </row>
    <row r="32" spans="1:22" ht="12.75">
      <c r="A32" s="1" t="s">
        <v>31</v>
      </c>
      <c r="B32" s="4" t="s">
        <v>2</v>
      </c>
      <c r="C32" s="2">
        <v>6.08614285714285</v>
      </c>
      <c r="D32" s="2">
        <v>6.63546118721461</v>
      </c>
      <c r="E32" s="2">
        <v>1019.4887374575353</v>
      </c>
      <c r="F32" s="2">
        <v>30.7649222999222</v>
      </c>
      <c r="G32" s="2">
        <v>3.34211363636363</v>
      </c>
      <c r="H32" s="2">
        <v>1.35277777777777</v>
      </c>
      <c r="I32" s="2">
        <v>125.353848546648</v>
      </c>
      <c r="J32" s="2">
        <v>95.34411089039602</v>
      </c>
      <c r="K32" s="2">
        <v>13.72581121518957</v>
      </c>
      <c r="L32" s="2">
        <v>146.12331174368538</v>
      </c>
      <c r="M32" s="2">
        <v>296.61164264960934</v>
      </c>
      <c r="N32" s="2">
        <v>1.777956122747601</v>
      </c>
      <c r="O32" s="2">
        <v>1862.7382726582487</v>
      </c>
      <c r="P32" s="2">
        <v>237.9101179883918</v>
      </c>
      <c r="Q32" s="2">
        <v>11159.253712447095</v>
      </c>
      <c r="R32" s="2">
        <v>1878.3168626738313</v>
      </c>
      <c r="S32" s="2">
        <v>42998.4001477604</v>
      </c>
      <c r="T32" s="2">
        <v>8023.010618125953</v>
      </c>
      <c r="U32" s="2">
        <v>3652.1659999999997</v>
      </c>
      <c r="V32" s="2">
        <f t="shared" si="0"/>
        <v>71558.40256803815</v>
      </c>
    </row>
    <row r="33" spans="1:22" ht="12.75">
      <c r="A33" s="1" t="s">
        <v>31</v>
      </c>
      <c r="B33" s="4" t="s">
        <v>3</v>
      </c>
      <c r="C33" s="2">
        <v>0.11</v>
      </c>
      <c r="D33" s="2">
        <v>0.002</v>
      </c>
      <c r="E33" s="2">
        <v>13.660948803333334</v>
      </c>
      <c r="F33" s="2">
        <v>0.0105555555555555</v>
      </c>
      <c r="G33" s="2">
        <v>0</v>
      </c>
      <c r="H33" s="2">
        <v>0</v>
      </c>
      <c r="I33" s="2">
        <v>3.356395921238</v>
      </c>
      <c r="J33" s="2">
        <v>111.94712928409939</v>
      </c>
      <c r="K33" s="2">
        <v>35.035032940602</v>
      </c>
      <c r="L33" s="2">
        <v>586.8856646036321</v>
      </c>
      <c r="M33" s="2">
        <v>33.18000000000001</v>
      </c>
      <c r="N33" s="2">
        <v>3.337511165401</v>
      </c>
      <c r="O33" s="2">
        <v>16.2728180930687</v>
      </c>
      <c r="P33" s="2">
        <v>94.82260452599999</v>
      </c>
      <c r="Q33" s="2">
        <v>2805.2146013521997</v>
      </c>
      <c r="R33" s="2">
        <v>71.09840387151023</v>
      </c>
      <c r="S33" s="2">
        <v>278.71654463863865</v>
      </c>
      <c r="T33" s="2">
        <v>145.5853198156681</v>
      </c>
      <c r="U33" s="2">
        <v>0</v>
      </c>
      <c r="V33" s="2">
        <f t="shared" si="0"/>
        <v>4199.235530570947</v>
      </c>
    </row>
    <row r="34" spans="1:22" ht="12.75">
      <c r="A34" s="1" t="s">
        <v>46</v>
      </c>
      <c r="B34" s="3" t="s">
        <v>3</v>
      </c>
      <c r="C34" s="2">
        <v>12539.9948928571</v>
      </c>
      <c r="D34" s="2">
        <v>0</v>
      </c>
      <c r="E34" s="2">
        <v>688964.4273915119</v>
      </c>
      <c r="F34" s="2">
        <v>0</v>
      </c>
      <c r="G34" s="2">
        <v>0</v>
      </c>
      <c r="H34" s="2">
        <v>3.16155555555555</v>
      </c>
      <c r="I34" s="2">
        <v>94.21</v>
      </c>
      <c r="J34" s="2">
        <v>3356.048105729096</v>
      </c>
      <c r="K34" s="2">
        <v>24.9621212121212</v>
      </c>
      <c r="L34" s="2">
        <v>221.01962962962898</v>
      </c>
      <c r="M34" s="2">
        <v>132.672857142857</v>
      </c>
      <c r="N34" s="2">
        <v>0</v>
      </c>
      <c r="O34" s="2">
        <v>14.02999999999999</v>
      </c>
      <c r="P34" s="2">
        <v>2789.56828282828</v>
      </c>
      <c r="Q34" s="2">
        <v>478521.96073956834</v>
      </c>
      <c r="R34" s="2">
        <v>2382.8090314003434</v>
      </c>
      <c r="S34" s="2">
        <v>144907.0293665687</v>
      </c>
      <c r="T34" s="2">
        <v>4.1648000000000005</v>
      </c>
      <c r="U34" s="2">
        <v>18011.033000000003</v>
      </c>
      <c r="V34" s="2">
        <f t="shared" si="0"/>
        <v>1351967.0917740038</v>
      </c>
    </row>
    <row r="35" spans="1:22" ht="12.75">
      <c r="A35" s="1" t="s">
        <v>47</v>
      </c>
      <c r="B35" s="3" t="s">
        <v>3</v>
      </c>
      <c r="C35" s="2">
        <v>128592</v>
      </c>
      <c r="D35" s="2">
        <v>378.24925054596</v>
      </c>
      <c r="E35" s="2">
        <v>2471461.68533844</v>
      </c>
      <c r="F35" s="2">
        <v>498.2165676965591</v>
      </c>
      <c r="G35" s="2">
        <v>2265.12018278252</v>
      </c>
      <c r="H35" s="2">
        <v>4323.022245736396</v>
      </c>
      <c r="I35" s="2">
        <v>33880.0329198796</v>
      </c>
      <c r="J35" s="2">
        <v>127111.61180965058</v>
      </c>
      <c r="K35" s="2">
        <v>124647.816695223</v>
      </c>
      <c r="L35" s="2">
        <v>19057.56969744978</v>
      </c>
      <c r="M35" s="2">
        <v>1910.517234888304</v>
      </c>
      <c r="N35" s="2">
        <v>1369.882552833796</v>
      </c>
      <c r="O35" s="2">
        <v>151098.80695181468</v>
      </c>
      <c r="P35" s="2">
        <v>154391.7863119649</v>
      </c>
      <c r="Q35" s="2">
        <v>2867563.877658282</v>
      </c>
      <c r="R35" s="2">
        <v>283824.5031087002</v>
      </c>
      <c r="S35" s="2">
        <v>185563.36376547985</v>
      </c>
      <c r="T35" s="2">
        <v>722.2324829493076</v>
      </c>
      <c r="U35" s="2">
        <v>964145.6935</v>
      </c>
      <c r="V35" s="2">
        <f t="shared" si="0"/>
        <v>7522805.988274317</v>
      </c>
    </row>
    <row r="36" spans="1:22" ht="12.75">
      <c r="A36" s="1" t="s">
        <v>32</v>
      </c>
      <c r="B36" s="3" t="s">
        <v>3</v>
      </c>
      <c r="C36" s="2">
        <v>1028.04</v>
      </c>
      <c r="D36" s="2">
        <v>1.78191304347826</v>
      </c>
      <c r="E36" s="2">
        <v>63442.037515738375</v>
      </c>
      <c r="F36" s="2">
        <v>0</v>
      </c>
      <c r="G36" s="2">
        <v>0</v>
      </c>
      <c r="H36" s="2">
        <v>8563.07464563244</v>
      </c>
      <c r="I36" s="2">
        <v>9246.56078310543</v>
      </c>
      <c r="J36" s="2">
        <v>1.0690389566962</v>
      </c>
      <c r="K36" s="2">
        <v>129.51168405796395</v>
      </c>
      <c r="L36" s="2">
        <v>14.7462327125569</v>
      </c>
      <c r="M36" s="2">
        <v>11.3530714546117</v>
      </c>
      <c r="N36" s="2">
        <v>4.89008955223881</v>
      </c>
      <c r="O36" s="2">
        <v>0.834930693069307</v>
      </c>
      <c r="P36" s="2">
        <v>727.1384208037816</v>
      </c>
      <c r="Q36" s="2">
        <v>0</v>
      </c>
      <c r="R36" s="2">
        <v>0</v>
      </c>
      <c r="S36" s="2">
        <v>3685.9645267307583</v>
      </c>
      <c r="T36" s="2">
        <v>0</v>
      </c>
      <c r="U36" s="2">
        <v>0</v>
      </c>
      <c r="V36" s="2">
        <f t="shared" si="0"/>
        <v>86857.0028524814</v>
      </c>
    </row>
    <row r="37" spans="1:22" ht="12.75">
      <c r="A37" s="1" t="s">
        <v>48</v>
      </c>
      <c r="B37" s="3" t="s">
        <v>3</v>
      </c>
      <c r="C37" s="2">
        <v>14724.559442780299</v>
      </c>
      <c r="D37" s="2">
        <v>368.9380517503797</v>
      </c>
      <c r="E37" s="2">
        <v>112648.49589461075</v>
      </c>
      <c r="F37" s="2">
        <v>14534.512255447491</v>
      </c>
      <c r="G37" s="2">
        <v>5733.71026468774</v>
      </c>
      <c r="H37" s="2">
        <v>20359.67194292601</v>
      </c>
      <c r="I37" s="2">
        <v>11471.716386932898</v>
      </c>
      <c r="J37" s="2">
        <v>69610.0624747376</v>
      </c>
      <c r="K37" s="2">
        <v>28772.02508381288</v>
      </c>
      <c r="L37" s="2">
        <v>48587.209938643726</v>
      </c>
      <c r="M37" s="2">
        <v>12173.60393750154</v>
      </c>
      <c r="N37" s="2">
        <v>6544.8902590938405</v>
      </c>
      <c r="O37" s="2">
        <v>12080.0530624451</v>
      </c>
      <c r="P37" s="2">
        <v>48288.507065242025</v>
      </c>
      <c r="Q37" s="2">
        <v>744841.80496073</v>
      </c>
      <c r="R37" s="2">
        <v>523976.8546033519</v>
      </c>
      <c r="S37" s="2">
        <v>1038753.0345817518</v>
      </c>
      <c r="T37" s="2">
        <v>8866.85406328724</v>
      </c>
      <c r="U37" s="2">
        <v>1926641.3861500002</v>
      </c>
      <c r="V37" s="2">
        <f t="shared" si="0"/>
        <v>4648977.890419733</v>
      </c>
    </row>
    <row r="38" spans="1:22" ht="12.75">
      <c r="A38" s="1" t="s">
        <v>33</v>
      </c>
      <c r="B38" s="4" t="s">
        <v>2</v>
      </c>
      <c r="C38" s="2">
        <v>15.3</v>
      </c>
      <c r="D38" s="2">
        <v>0</v>
      </c>
      <c r="E38" s="2">
        <v>60.79573201224044</v>
      </c>
      <c r="F38" s="2">
        <v>9.04858391608391</v>
      </c>
      <c r="G38" s="2">
        <v>0.2</v>
      </c>
      <c r="H38" s="2">
        <v>17.0911111111111</v>
      </c>
      <c r="I38" s="2">
        <v>13.870000000000001</v>
      </c>
      <c r="J38" s="2">
        <v>5143.308812505863</v>
      </c>
      <c r="K38" s="2">
        <v>19.8560608974359</v>
      </c>
      <c r="L38" s="2">
        <v>46.03624592818546</v>
      </c>
      <c r="M38" s="2">
        <v>9.0401948051948</v>
      </c>
      <c r="N38" s="2">
        <v>1.22892857142857</v>
      </c>
      <c r="O38" s="2">
        <v>136.38594022644</v>
      </c>
      <c r="P38" s="2">
        <v>2407.55</v>
      </c>
      <c r="Q38" s="2">
        <v>5179.577491363619</v>
      </c>
      <c r="R38" s="2">
        <v>597.4780950800651</v>
      </c>
      <c r="S38" s="2">
        <v>1674.4696514728912</v>
      </c>
      <c r="T38" s="2">
        <v>781.5006801843315</v>
      </c>
      <c r="U38" s="2">
        <v>7157.121</v>
      </c>
      <c r="V38" s="2">
        <f t="shared" si="0"/>
        <v>23269.858528074892</v>
      </c>
    </row>
    <row r="39" spans="1:22" ht="12.75">
      <c r="A39" s="1" t="s">
        <v>33</v>
      </c>
      <c r="B39" s="4" t="s">
        <v>3</v>
      </c>
      <c r="C39" s="2">
        <v>118681.710451996</v>
      </c>
      <c r="D39" s="2">
        <v>0.28</v>
      </c>
      <c r="E39" s="2">
        <v>228159.6542207265</v>
      </c>
      <c r="F39" s="2">
        <v>1611.11805744645</v>
      </c>
      <c r="G39" s="2">
        <v>85824.10639417761</v>
      </c>
      <c r="H39" s="2">
        <v>3498.9679861775617</v>
      </c>
      <c r="I39" s="2">
        <v>682.448143944365</v>
      </c>
      <c r="J39" s="2">
        <v>223978.5560038761</v>
      </c>
      <c r="K39" s="2">
        <v>27837.219636789225</v>
      </c>
      <c r="L39" s="2">
        <v>139444.19361165207</v>
      </c>
      <c r="M39" s="2">
        <v>1172.17576090576</v>
      </c>
      <c r="N39" s="2">
        <v>379.5767738382658</v>
      </c>
      <c r="O39" s="2">
        <v>10195.376805937756</v>
      </c>
      <c r="P39" s="2">
        <v>205404.7513695125</v>
      </c>
      <c r="Q39" s="2">
        <v>700412.614194077</v>
      </c>
      <c r="R39" s="2">
        <v>22162.06432727305</v>
      </c>
      <c r="S39" s="2">
        <v>120433.81659472123</v>
      </c>
      <c r="T39" s="2">
        <v>1339.6071004608293</v>
      </c>
      <c r="U39" s="2">
        <v>52083.6890691465</v>
      </c>
      <c r="V39" s="2">
        <f t="shared" si="0"/>
        <v>1943301.9265026585</v>
      </c>
    </row>
    <row r="40" spans="1:22" ht="12.75">
      <c r="A40" s="1" t="s">
        <v>34</v>
      </c>
      <c r="B40" s="4" t="s">
        <v>2</v>
      </c>
      <c r="C40" s="2">
        <v>0</v>
      </c>
      <c r="D40" s="2">
        <v>0</v>
      </c>
      <c r="E40" s="2">
        <v>2.55</v>
      </c>
      <c r="F40" s="2">
        <v>0.15</v>
      </c>
      <c r="G40" s="2">
        <v>0</v>
      </c>
      <c r="H40" s="2">
        <v>4827.2960971223</v>
      </c>
      <c r="I40" s="2">
        <v>514.499873352607</v>
      </c>
      <c r="J40" s="2">
        <v>481.533302338172</v>
      </c>
      <c r="K40" s="2">
        <v>45.99253691142213</v>
      </c>
      <c r="L40" s="2">
        <v>22.6880906344411</v>
      </c>
      <c r="M40" s="2">
        <v>534.205853080569</v>
      </c>
      <c r="N40" s="2">
        <v>4657.236790518</v>
      </c>
      <c r="O40" s="2">
        <v>3.697</v>
      </c>
      <c r="P40" s="2">
        <v>438.1</v>
      </c>
      <c r="Q40" s="2">
        <v>36377.99829999999</v>
      </c>
      <c r="R40" s="2">
        <v>136.6696799999999</v>
      </c>
      <c r="S40" s="2">
        <v>4.8123249999999995</v>
      </c>
      <c r="T40" s="2">
        <v>0</v>
      </c>
      <c r="U40" s="2">
        <v>0</v>
      </c>
      <c r="V40" s="2">
        <f t="shared" si="0"/>
        <v>48047.4298489575</v>
      </c>
    </row>
    <row r="41" spans="1:22" ht="12.75">
      <c r="A41" s="1" t="s">
        <v>34</v>
      </c>
      <c r="B41" s="4" t="s">
        <v>3</v>
      </c>
      <c r="C41" s="2">
        <v>12.2142857142857</v>
      </c>
      <c r="D41" s="2">
        <v>8.1</v>
      </c>
      <c r="E41" s="2">
        <v>612.6878074525054</v>
      </c>
      <c r="F41" s="2">
        <v>50.3157068421774</v>
      </c>
      <c r="G41" s="2">
        <v>200.78</v>
      </c>
      <c r="H41" s="2">
        <v>63.94</v>
      </c>
      <c r="I41" s="2">
        <v>222.985204745533</v>
      </c>
      <c r="J41" s="2">
        <v>216.877897727272</v>
      </c>
      <c r="K41" s="2">
        <v>136.9734957457271</v>
      </c>
      <c r="L41" s="2">
        <v>197.3297852446958</v>
      </c>
      <c r="M41" s="2">
        <v>16.1397272727272</v>
      </c>
      <c r="N41" s="2">
        <v>181.7657059764204</v>
      </c>
      <c r="O41" s="2">
        <v>72.54266531342604</v>
      </c>
      <c r="P41" s="2">
        <v>3860.22</v>
      </c>
      <c r="Q41" s="2">
        <v>1953855.7117862853</v>
      </c>
      <c r="R41" s="2">
        <v>304182.0527188558</v>
      </c>
      <c r="S41" s="2">
        <v>32659.96043636847</v>
      </c>
      <c r="T41" s="2">
        <v>11714.108373579109</v>
      </c>
      <c r="U41" s="2">
        <v>0</v>
      </c>
      <c r="V41" s="2">
        <f t="shared" si="0"/>
        <v>2308264.705597123</v>
      </c>
    </row>
    <row r="42" spans="1:22" ht="12.75">
      <c r="A42" s="1" t="s">
        <v>61</v>
      </c>
      <c r="B42" s="3" t="s">
        <v>3</v>
      </c>
      <c r="C42" s="2">
        <v>1586.7517714285714</v>
      </c>
      <c r="D42" s="2">
        <v>412.915652173913</v>
      </c>
      <c r="E42" s="2">
        <v>112044.55946588732</v>
      </c>
      <c r="F42" s="2">
        <v>41.753757575757405</v>
      </c>
      <c r="G42" s="2">
        <v>1473.2358489396938</v>
      </c>
      <c r="H42" s="2">
        <v>12223.661343685817</v>
      </c>
      <c r="I42" s="2">
        <v>13908.506141239</v>
      </c>
      <c r="J42" s="2">
        <v>73042.97944346901</v>
      </c>
      <c r="K42" s="2">
        <v>3058.119667321568</v>
      </c>
      <c r="L42" s="2">
        <v>18802.975442695377</v>
      </c>
      <c r="M42" s="2">
        <v>4392.943694685722</v>
      </c>
      <c r="N42" s="2">
        <v>7369.571756795858</v>
      </c>
      <c r="O42" s="2">
        <v>34417.95332519734</v>
      </c>
      <c r="P42" s="2">
        <v>504544.51978668035</v>
      </c>
      <c r="Q42" s="2">
        <v>46293.463448256305</v>
      </c>
      <c r="R42" s="2">
        <v>16951.903948369436</v>
      </c>
      <c r="S42" s="2">
        <v>18120.74052313228</v>
      </c>
      <c r="T42" s="2">
        <v>2.193142857142856</v>
      </c>
      <c r="U42" s="2">
        <v>0</v>
      </c>
      <c r="V42" s="2">
        <f t="shared" si="0"/>
        <v>868688.7481603904</v>
      </c>
    </row>
    <row r="43" spans="1:22" ht="12.75">
      <c r="A43" s="1" t="s">
        <v>49</v>
      </c>
      <c r="B43" s="4" t="s">
        <v>2</v>
      </c>
      <c r="C43" s="2">
        <v>124.276774193548</v>
      </c>
      <c r="D43" s="2">
        <v>3.86867579908676</v>
      </c>
      <c r="E43" s="2">
        <v>18.5246301897535</v>
      </c>
      <c r="F43" s="2">
        <v>116.4</v>
      </c>
      <c r="G43" s="2">
        <v>0</v>
      </c>
      <c r="H43" s="2">
        <v>1.34</v>
      </c>
      <c r="I43" s="2">
        <v>313.05603576600413</v>
      </c>
      <c r="J43" s="2">
        <v>12504.6101372967</v>
      </c>
      <c r="K43" s="2">
        <v>4278.55114263864</v>
      </c>
      <c r="L43" s="2">
        <v>540.3162076926211</v>
      </c>
      <c r="M43" s="2">
        <v>385.96726895734497</v>
      </c>
      <c r="N43" s="2">
        <v>63.65453269785527</v>
      </c>
      <c r="O43" s="2">
        <v>44.398729844413026</v>
      </c>
      <c r="P43" s="2">
        <v>28112.1117336772</v>
      </c>
      <c r="Q43" s="2">
        <v>11039.798394545445</v>
      </c>
      <c r="R43" s="2">
        <v>31555.250198512746</v>
      </c>
      <c r="S43" s="2">
        <v>5680.786070134321</v>
      </c>
      <c r="T43" s="2">
        <v>11.73194838709677</v>
      </c>
      <c r="U43" s="2">
        <v>25732.045</v>
      </c>
      <c r="V43" s="2">
        <f t="shared" si="0"/>
        <v>120526.68748033277</v>
      </c>
    </row>
    <row r="44" spans="1:22" ht="12.75">
      <c r="A44" s="1" t="s">
        <v>49</v>
      </c>
      <c r="B44" s="4" t="s">
        <v>3</v>
      </c>
      <c r="C44" s="2">
        <v>51738.47082390673</v>
      </c>
      <c r="D44" s="2">
        <v>1450.8844664481373</v>
      </c>
      <c r="E44" s="2">
        <v>4060.9301892905937</v>
      </c>
      <c r="F44" s="2">
        <v>187.70417190344915</v>
      </c>
      <c r="G44" s="2">
        <v>2669.535874981795</v>
      </c>
      <c r="H44" s="2">
        <v>111.92190969420022</v>
      </c>
      <c r="I44" s="2">
        <v>8809.779654412023</v>
      </c>
      <c r="J44" s="2">
        <v>62200.429760448926</v>
      </c>
      <c r="K44" s="2">
        <v>455843.41282961925</v>
      </c>
      <c r="L44" s="2">
        <v>163102.62126839175</v>
      </c>
      <c r="M44" s="2">
        <v>6765.061763422754</v>
      </c>
      <c r="N44" s="2">
        <v>3500.96989158975</v>
      </c>
      <c r="O44" s="2">
        <v>3658.2021104396354</v>
      </c>
      <c r="P44" s="2">
        <v>710754.343237922</v>
      </c>
      <c r="Q44" s="2">
        <v>1825763.7271915618</v>
      </c>
      <c r="R44" s="2">
        <v>16802208.65317696</v>
      </c>
      <c r="S44" s="2">
        <v>129245.20840203596</v>
      </c>
      <c r="T44" s="2">
        <v>44645.027855712964</v>
      </c>
      <c r="U44" s="2">
        <v>390764.4315111503</v>
      </c>
      <c r="V44" s="2">
        <f t="shared" si="0"/>
        <v>20667481.31608989</v>
      </c>
    </row>
    <row r="45" spans="1:22" ht="12.75">
      <c r="A45" s="1" t="s">
        <v>50</v>
      </c>
      <c r="B45" s="4" t="s">
        <v>2</v>
      </c>
      <c r="C45" s="2">
        <v>691.746414746543</v>
      </c>
      <c r="D45" s="2">
        <v>0</v>
      </c>
      <c r="E45" s="2">
        <v>235.0853047986727</v>
      </c>
      <c r="F45" s="2">
        <v>40.2278280542986</v>
      </c>
      <c r="G45" s="2">
        <v>6.49740469208211</v>
      </c>
      <c r="H45" s="2">
        <v>4.08</v>
      </c>
      <c r="I45" s="2">
        <v>250.02</v>
      </c>
      <c r="J45" s="2">
        <v>2242.488404864427</v>
      </c>
      <c r="K45" s="2">
        <v>27552.323068977028</v>
      </c>
      <c r="L45" s="2">
        <v>93145.37819092881</v>
      </c>
      <c r="M45" s="2">
        <v>270.005186147186</v>
      </c>
      <c r="N45" s="2">
        <v>4.76238095238095</v>
      </c>
      <c r="O45" s="2">
        <v>314.134334998334</v>
      </c>
      <c r="P45" s="2">
        <v>9293.348571428569</v>
      </c>
      <c r="Q45" s="2">
        <v>57376.500929825</v>
      </c>
      <c r="R45" s="2">
        <v>125190.24570992164</v>
      </c>
      <c r="S45" s="2">
        <v>2126.6437539651133</v>
      </c>
      <c r="T45" s="2">
        <v>1887.5870168970816</v>
      </c>
      <c r="U45" s="2">
        <v>0</v>
      </c>
      <c r="V45" s="2">
        <f t="shared" si="0"/>
        <v>320631.0745011972</v>
      </c>
    </row>
    <row r="46" spans="1:22" ht="12.75">
      <c r="A46" s="1" t="s">
        <v>50</v>
      </c>
      <c r="B46" s="4" t="s">
        <v>3</v>
      </c>
      <c r="C46" s="2">
        <v>0</v>
      </c>
      <c r="D46" s="2">
        <v>0</v>
      </c>
      <c r="E46" s="2">
        <v>109554.65783162008</v>
      </c>
      <c r="F46" s="2">
        <v>0</v>
      </c>
      <c r="G46" s="2">
        <v>139978.867064057</v>
      </c>
      <c r="H46" s="2">
        <v>17208.628147482</v>
      </c>
      <c r="I46" s="2">
        <v>1032.149053497942</v>
      </c>
      <c r="J46" s="2">
        <v>13477.449645272838</v>
      </c>
      <c r="K46" s="2">
        <v>427494.24375393667</v>
      </c>
      <c r="L46" s="2">
        <v>28997.204632430672</v>
      </c>
      <c r="M46" s="2">
        <v>1093.91086413586</v>
      </c>
      <c r="N46" s="2">
        <v>9046.049862452446</v>
      </c>
      <c r="O46" s="2">
        <v>74.29799999999989</v>
      </c>
      <c r="P46" s="2">
        <v>326127.32</v>
      </c>
      <c r="Q46" s="2">
        <v>541393.8782274233</v>
      </c>
      <c r="R46" s="2">
        <v>37169.53784660204</v>
      </c>
      <c r="S46" s="2">
        <v>5266.904416514305</v>
      </c>
      <c r="T46" s="2">
        <v>217.72480000000002</v>
      </c>
      <c r="U46" s="2">
        <v>0</v>
      </c>
      <c r="V46" s="2">
        <f t="shared" si="0"/>
        <v>1658132.8241454249</v>
      </c>
    </row>
    <row r="47" spans="1:22" ht="12.75">
      <c r="A47" s="1" t="s">
        <v>36</v>
      </c>
      <c r="B47" s="4" t="s">
        <v>2</v>
      </c>
      <c r="C47" s="2">
        <v>0</v>
      </c>
      <c r="D47" s="2">
        <v>6.7351598173516</v>
      </c>
      <c r="E47" s="2">
        <v>16406.0289090043</v>
      </c>
      <c r="F47" s="2">
        <v>0</v>
      </c>
      <c r="G47" s="2">
        <v>0</v>
      </c>
      <c r="H47" s="2">
        <v>242.24</v>
      </c>
      <c r="I47" s="2">
        <v>1146.87105399375</v>
      </c>
      <c r="J47" s="2">
        <v>974.771665512216</v>
      </c>
      <c r="K47" s="2">
        <v>44.12868708016118</v>
      </c>
      <c r="L47" s="2">
        <v>10262.486333333314</v>
      </c>
      <c r="M47" s="2">
        <v>3.08571428571428</v>
      </c>
      <c r="N47" s="2">
        <v>28.3721078138718</v>
      </c>
      <c r="O47" s="2">
        <v>0.23</v>
      </c>
      <c r="P47" s="2">
        <v>5354.323556231</v>
      </c>
      <c r="Q47" s="2">
        <v>59146.65854999984</v>
      </c>
      <c r="R47" s="2">
        <v>0</v>
      </c>
      <c r="S47" s="2">
        <v>6.8362</v>
      </c>
      <c r="T47" s="2">
        <v>4714.599200000001</v>
      </c>
      <c r="U47" s="2">
        <v>0</v>
      </c>
      <c r="V47" s="2">
        <f t="shared" si="0"/>
        <v>98337.36713707152</v>
      </c>
    </row>
    <row r="48" spans="1:22" ht="12.75">
      <c r="A48" s="1" t="s">
        <v>36</v>
      </c>
      <c r="B48" s="4" t="s">
        <v>3</v>
      </c>
      <c r="C48" s="2">
        <v>0</v>
      </c>
      <c r="D48" s="2">
        <v>10537.735159817352</v>
      </c>
      <c r="E48" s="2">
        <v>25005.30520830485</v>
      </c>
      <c r="F48" s="2">
        <v>19.2005555555555</v>
      </c>
      <c r="G48" s="2">
        <v>1427.98625</v>
      </c>
      <c r="H48" s="2">
        <v>0</v>
      </c>
      <c r="I48" s="2">
        <v>3671.45154686149</v>
      </c>
      <c r="J48" s="2">
        <v>111775.13782527551</v>
      </c>
      <c r="K48" s="2">
        <v>7238.90413820619</v>
      </c>
      <c r="L48" s="2">
        <v>2455990.2820570404</v>
      </c>
      <c r="M48" s="2">
        <v>3.47428571428571</v>
      </c>
      <c r="N48" s="2">
        <v>60.4336675446297</v>
      </c>
      <c r="O48" s="2">
        <v>75659.5815966417</v>
      </c>
      <c r="P48" s="2">
        <v>17022.2551111111</v>
      </c>
      <c r="Q48" s="2">
        <v>268904.0933878786</v>
      </c>
      <c r="R48" s="2">
        <v>46541.03452844027</v>
      </c>
      <c r="S48" s="2">
        <v>0.25186000000000003</v>
      </c>
      <c r="T48" s="2">
        <v>1321.6649714285707</v>
      </c>
      <c r="U48" s="2">
        <v>0</v>
      </c>
      <c r="V48" s="2">
        <f t="shared" si="0"/>
        <v>3025178.792149821</v>
      </c>
    </row>
    <row r="49" spans="1:22" ht="12.75">
      <c r="A49" s="1" t="s">
        <v>51</v>
      </c>
      <c r="B49" s="4" t="s">
        <v>2</v>
      </c>
      <c r="C49" s="2">
        <v>120.648387096774</v>
      </c>
      <c r="D49" s="2">
        <v>0</v>
      </c>
      <c r="E49" s="2">
        <v>114.9131428571428</v>
      </c>
      <c r="F49" s="2">
        <v>0</v>
      </c>
      <c r="G49" s="2">
        <v>0</v>
      </c>
      <c r="H49" s="2">
        <v>68.8</v>
      </c>
      <c r="I49" s="2">
        <v>10820.45</v>
      </c>
      <c r="J49" s="2">
        <v>11053.638595023534</v>
      </c>
      <c r="K49" s="2">
        <v>13.4658045616238</v>
      </c>
      <c r="L49" s="2">
        <v>9946.283254247906</v>
      </c>
      <c r="M49" s="2">
        <v>0</v>
      </c>
      <c r="N49" s="2">
        <v>9.5</v>
      </c>
      <c r="O49" s="2">
        <v>1108.73005128205</v>
      </c>
      <c r="P49" s="2">
        <v>91758.2</v>
      </c>
      <c r="Q49" s="2">
        <v>26591.940019557056</v>
      </c>
      <c r="R49" s="2">
        <v>160205.07320544278</v>
      </c>
      <c r="S49" s="2">
        <v>108360.47227950337</v>
      </c>
      <c r="T49" s="2">
        <v>0</v>
      </c>
      <c r="U49" s="2">
        <v>0</v>
      </c>
      <c r="V49" s="2">
        <f t="shared" si="0"/>
        <v>420172.1147395722</v>
      </c>
    </row>
    <row r="50" spans="1:22" ht="12.75">
      <c r="A50" s="1" t="s">
        <v>51</v>
      </c>
      <c r="B50" s="4" t="s">
        <v>3</v>
      </c>
      <c r="C50" s="2">
        <v>17087.0847004608</v>
      </c>
      <c r="D50" s="2">
        <v>0</v>
      </c>
      <c r="E50" s="2">
        <v>111421.02615979624</v>
      </c>
      <c r="F50" s="2">
        <v>21.6494117647058</v>
      </c>
      <c r="G50" s="2">
        <v>0</v>
      </c>
      <c r="H50" s="2">
        <v>0</v>
      </c>
      <c r="I50" s="2">
        <v>15.0183209876543</v>
      </c>
      <c r="J50" s="2">
        <v>3310.368523458523</v>
      </c>
      <c r="K50" s="2">
        <v>7546.463416243169</v>
      </c>
      <c r="L50" s="2">
        <v>6861.35453753218</v>
      </c>
      <c r="M50" s="2">
        <v>126.63</v>
      </c>
      <c r="N50" s="2">
        <v>0</v>
      </c>
      <c r="O50" s="2">
        <v>576940.2156250409</v>
      </c>
      <c r="P50" s="2">
        <v>50374.15007215001</v>
      </c>
      <c r="Q50" s="2">
        <v>160749.18290256622</v>
      </c>
      <c r="R50" s="2">
        <v>1366546.7707339162</v>
      </c>
      <c r="S50" s="2">
        <v>92493.07289234354</v>
      </c>
      <c r="T50" s="2">
        <v>1812.5637511520695</v>
      </c>
      <c r="U50" s="2">
        <v>0</v>
      </c>
      <c r="V50" s="2">
        <f t="shared" si="0"/>
        <v>2395305.551047412</v>
      </c>
    </row>
    <row r="51" spans="1:22" ht="12.75">
      <c r="A51" s="1" t="s">
        <v>35</v>
      </c>
      <c r="B51" s="4" t="s">
        <v>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94.022078369906</v>
      </c>
      <c r="L51" s="2">
        <v>87.9098791540786</v>
      </c>
      <c r="M51" s="2">
        <v>0</v>
      </c>
      <c r="N51" s="2">
        <v>0</v>
      </c>
      <c r="O51" s="2">
        <v>0</v>
      </c>
      <c r="P51" s="2">
        <v>4811.47</v>
      </c>
      <c r="Q51" s="2">
        <v>625692.0972727273</v>
      </c>
      <c r="R51" s="2">
        <v>630.7400399999996</v>
      </c>
      <c r="S51" s="2">
        <v>900.8569465913033</v>
      </c>
      <c r="T51" s="2">
        <v>0</v>
      </c>
      <c r="U51" s="2">
        <v>0</v>
      </c>
      <c r="V51" s="2">
        <f t="shared" si="0"/>
        <v>632217.0962168425</v>
      </c>
    </row>
    <row r="52" spans="1:22" ht="12.75">
      <c r="A52" s="1" t="s">
        <v>35</v>
      </c>
      <c r="B52" s="4" t="s">
        <v>3</v>
      </c>
      <c r="C52" s="2">
        <v>0</v>
      </c>
      <c r="D52" s="2">
        <v>0</v>
      </c>
      <c r="E52" s="2">
        <v>1089.36015245355</v>
      </c>
      <c r="F52" s="2">
        <v>2.06888888888888</v>
      </c>
      <c r="G52" s="2">
        <v>0</v>
      </c>
      <c r="H52" s="2">
        <v>0</v>
      </c>
      <c r="I52" s="2">
        <v>0</v>
      </c>
      <c r="J52" s="2">
        <v>0</v>
      </c>
      <c r="K52" s="2">
        <v>291.404268675455</v>
      </c>
      <c r="L52" s="2">
        <v>0</v>
      </c>
      <c r="M52" s="2">
        <v>12.0228571428571</v>
      </c>
      <c r="N52" s="2">
        <v>0</v>
      </c>
      <c r="O52" s="2">
        <v>1953.48656036446</v>
      </c>
      <c r="P52" s="2">
        <v>77129.69085714286</v>
      </c>
      <c r="Q52" s="2">
        <v>319811.823571428</v>
      </c>
      <c r="R52" s="2">
        <v>204.71472</v>
      </c>
      <c r="S52" s="2">
        <v>44.01928125</v>
      </c>
      <c r="T52" s="2">
        <v>0</v>
      </c>
      <c r="U52" s="2">
        <v>0</v>
      </c>
      <c r="V52" s="2">
        <f t="shared" si="0"/>
        <v>400538.5911573461</v>
      </c>
    </row>
    <row r="53" spans="1:22" ht="12.75">
      <c r="A53" s="1" t="s">
        <v>52</v>
      </c>
      <c r="B53" s="4" t="s">
        <v>2</v>
      </c>
      <c r="C53" s="2">
        <v>0</v>
      </c>
      <c r="D53" s="2">
        <v>0</v>
      </c>
      <c r="E53" s="2">
        <v>0</v>
      </c>
      <c r="F53" s="2">
        <v>0</v>
      </c>
      <c r="G53" s="2">
        <v>15.08</v>
      </c>
      <c r="H53" s="2">
        <v>0</v>
      </c>
      <c r="I53" s="2">
        <v>0</v>
      </c>
      <c r="J53" s="2">
        <v>0</v>
      </c>
      <c r="K53" s="2">
        <v>5.84</v>
      </c>
      <c r="L53" s="2">
        <v>0</v>
      </c>
      <c r="M53" s="2">
        <v>34.4</v>
      </c>
      <c r="N53" s="2">
        <v>0</v>
      </c>
      <c r="O53" s="2">
        <v>1205.38</v>
      </c>
      <c r="P53" s="2">
        <v>0</v>
      </c>
      <c r="Q53" s="2">
        <v>306223.94005</v>
      </c>
      <c r="R53" s="2">
        <v>0</v>
      </c>
      <c r="S53" s="2">
        <v>398.3765566666666</v>
      </c>
      <c r="T53" s="2">
        <v>0</v>
      </c>
      <c r="U53" s="2">
        <v>0</v>
      </c>
      <c r="V53" s="2">
        <f t="shared" si="0"/>
        <v>307883.0166066667</v>
      </c>
    </row>
    <row r="54" spans="1:22" ht="12.75">
      <c r="A54" s="1" t="s">
        <v>52</v>
      </c>
      <c r="B54" s="4" t="s">
        <v>3</v>
      </c>
      <c r="C54" s="2">
        <v>0</v>
      </c>
      <c r="D54" s="2">
        <v>0</v>
      </c>
      <c r="E54" s="2">
        <v>72.98652002698049</v>
      </c>
      <c r="F54" s="2">
        <v>0</v>
      </c>
      <c r="G54" s="2">
        <v>0</v>
      </c>
      <c r="H54" s="2">
        <v>27.26045012733476</v>
      </c>
      <c r="I54" s="2">
        <v>0</v>
      </c>
      <c r="J54" s="2">
        <v>478.0521411065021</v>
      </c>
      <c r="K54" s="2">
        <v>0</v>
      </c>
      <c r="L54" s="2">
        <v>0</v>
      </c>
      <c r="M54" s="2">
        <v>3.2303088024080813</v>
      </c>
      <c r="N54" s="2">
        <v>0</v>
      </c>
      <c r="O54" s="2">
        <v>2642.8540730558752</v>
      </c>
      <c r="P54" s="2">
        <v>15.908222050300619</v>
      </c>
      <c r="Q54" s="2">
        <v>885166.0802313585</v>
      </c>
      <c r="R54" s="2">
        <v>0</v>
      </c>
      <c r="S54" s="2">
        <v>40.549459999999996</v>
      </c>
      <c r="T54" s="2">
        <v>0</v>
      </c>
      <c r="U54" s="2">
        <v>0</v>
      </c>
      <c r="V54" s="2">
        <f t="shared" si="0"/>
        <v>888446.921406528</v>
      </c>
    </row>
    <row r="55" spans="1:22" ht="15">
      <c r="A55" s="1" t="s">
        <v>38</v>
      </c>
      <c r="B55" s="3" t="s">
        <v>3</v>
      </c>
      <c r="C55" s="6">
        <f>SUMIF($B$4:$B$54,"NH",C4:C54)</f>
        <v>391331.4321378265</v>
      </c>
      <c r="D55" s="6">
        <f aca="true" t="shared" si="1" ref="D55:U55">SUMIF($B$4:$B$54,"NH",D4:D54)</f>
        <v>15666.152402018251</v>
      </c>
      <c r="E55" s="6">
        <f t="shared" si="1"/>
        <v>4156943.574088281</v>
      </c>
      <c r="F55" s="6">
        <f t="shared" si="1"/>
        <v>90583.5814077538</v>
      </c>
      <c r="G55" s="6">
        <f t="shared" si="1"/>
        <v>1899887.7398087585</v>
      </c>
      <c r="H55" s="6">
        <f t="shared" si="1"/>
        <v>595246.6565930157</v>
      </c>
      <c r="I55" s="6">
        <f t="shared" si="1"/>
        <v>211884.77544514512</v>
      </c>
      <c r="J55" s="6">
        <f t="shared" si="1"/>
        <v>1100951.7326903814</v>
      </c>
      <c r="K55" s="6">
        <f t="shared" si="1"/>
        <v>1435603.6240868727</v>
      </c>
      <c r="L55" s="6">
        <f t="shared" si="1"/>
        <v>3684583.1008106708</v>
      </c>
      <c r="M55" s="6">
        <f t="shared" si="1"/>
        <v>121525.68806091593</v>
      </c>
      <c r="N55" s="6">
        <f t="shared" si="1"/>
        <v>62414.12860468378</v>
      </c>
      <c r="O55" s="6">
        <f t="shared" si="1"/>
        <v>988311.9608628819</v>
      </c>
      <c r="P55" s="6">
        <f t="shared" si="1"/>
        <v>2707262.5482463413</v>
      </c>
      <c r="Q55" s="6">
        <f t="shared" si="1"/>
        <v>16810882.100100316</v>
      </c>
      <c r="R55" s="6">
        <f t="shared" si="1"/>
        <v>20379439.36152532</v>
      </c>
      <c r="S55" s="6">
        <f t="shared" si="1"/>
        <v>3289214.6336344806</v>
      </c>
      <c r="T55" s="6">
        <f t="shared" si="1"/>
        <v>1113971.4964363573</v>
      </c>
      <c r="U55" s="6">
        <f t="shared" si="1"/>
        <v>5060302.27941115</v>
      </c>
      <c r="V55" s="2">
        <f t="shared" si="0"/>
        <v>64116006.56635317</v>
      </c>
    </row>
    <row r="56" spans="1:22" ht="15">
      <c r="A56" s="1" t="s">
        <v>37</v>
      </c>
      <c r="B56" s="3" t="s">
        <v>2</v>
      </c>
      <c r="C56" s="6">
        <f>SUMIF($B$4:$B$54,"HZ",C4:C54)</f>
        <v>25970.041748963136</v>
      </c>
      <c r="D56" s="6">
        <f aca="true" t="shared" si="2" ref="D56:U56">SUMIF($B$4:$B$54,"HZ",D4:D54)</f>
        <v>503.9362698431612</v>
      </c>
      <c r="E56" s="6">
        <f t="shared" si="2"/>
        <v>23867.961021732575</v>
      </c>
      <c r="F56" s="6">
        <f t="shared" si="2"/>
        <v>3859.910613025347</v>
      </c>
      <c r="G56" s="6">
        <f t="shared" si="2"/>
        <v>1284.768129823035</v>
      </c>
      <c r="H56" s="6">
        <f t="shared" si="2"/>
        <v>10250.167545292497</v>
      </c>
      <c r="I56" s="6">
        <f t="shared" si="2"/>
        <v>179984.21416191576</v>
      </c>
      <c r="J56" s="6">
        <f t="shared" si="2"/>
        <v>314923.58517926326</v>
      </c>
      <c r="K56" s="6">
        <f t="shared" si="2"/>
        <v>70809.05563570601</v>
      </c>
      <c r="L56" s="6">
        <f t="shared" si="2"/>
        <v>225896.64120535378</v>
      </c>
      <c r="M56" s="6">
        <f t="shared" si="2"/>
        <v>21917.575746178212</v>
      </c>
      <c r="N56" s="6">
        <f t="shared" si="2"/>
        <v>11211.40527068829</v>
      </c>
      <c r="O56" s="6">
        <f t="shared" si="2"/>
        <v>9128.755438767892</v>
      </c>
      <c r="P56" s="6">
        <f t="shared" si="2"/>
        <v>163310.5294829173</v>
      </c>
      <c r="Q56" s="6">
        <f t="shared" si="2"/>
        <v>1703998.7871255837</v>
      </c>
      <c r="R56" s="6">
        <f t="shared" si="2"/>
        <v>348340.1437010167</v>
      </c>
      <c r="S56" s="6">
        <f t="shared" si="2"/>
        <v>527318.4929024109</v>
      </c>
      <c r="T56" s="6">
        <f t="shared" si="2"/>
        <v>21090.9726851244</v>
      </c>
      <c r="U56" s="6">
        <f t="shared" si="2"/>
        <v>282086.135638892</v>
      </c>
      <c r="V56" s="2">
        <f t="shared" si="0"/>
        <v>3945753.0795024987</v>
      </c>
    </row>
    <row r="57" spans="1:22" ht="13.5" thickBot="1">
      <c r="A57" s="1" t="s">
        <v>39</v>
      </c>
      <c r="B57" s="5" t="s">
        <v>4</v>
      </c>
      <c r="C57" s="2">
        <f>SUM(C4:C54)</f>
        <v>417301.47388678964</v>
      </c>
      <c r="D57" s="2">
        <f aca="true" t="shared" si="3" ref="D57:U57">SUM(D4:D54)</f>
        <v>16170.088671861413</v>
      </c>
      <c r="E57" s="2">
        <f t="shared" si="3"/>
        <v>4180811.535110013</v>
      </c>
      <c r="F57" s="2">
        <f t="shared" si="3"/>
        <v>94443.49202077911</v>
      </c>
      <c r="G57" s="2">
        <f t="shared" si="3"/>
        <v>1901172.5079385818</v>
      </c>
      <c r="H57" s="2">
        <f t="shared" si="3"/>
        <v>605496.8241383082</v>
      </c>
      <c r="I57" s="2">
        <f t="shared" si="3"/>
        <v>391868.989607061</v>
      </c>
      <c r="J57" s="2">
        <f t="shared" si="3"/>
        <v>1415875.3178696441</v>
      </c>
      <c r="K57" s="2">
        <f t="shared" si="3"/>
        <v>1506412.679722579</v>
      </c>
      <c r="L57" s="2">
        <f t="shared" si="3"/>
        <v>3910479.742016026</v>
      </c>
      <c r="M57" s="2">
        <f t="shared" si="3"/>
        <v>143443.2638070942</v>
      </c>
      <c r="N57" s="2">
        <f t="shared" si="3"/>
        <v>73625.53387537206</v>
      </c>
      <c r="O57" s="2">
        <f t="shared" si="3"/>
        <v>997440.7163016497</v>
      </c>
      <c r="P57" s="2">
        <f t="shared" si="3"/>
        <v>2870573.0777292587</v>
      </c>
      <c r="Q57" s="2">
        <f t="shared" si="3"/>
        <v>18514880.8872259</v>
      </c>
      <c r="R57" s="2">
        <f t="shared" si="3"/>
        <v>20727779.505226336</v>
      </c>
      <c r="S57" s="2">
        <f t="shared" si="3"/>
        <v>3816533.126536891</v>
      </c>
      <c r="T57" s="2">
        <f t="shared" si="3"/>
        <v>1135062.4691214813</v>
      </c>
      <c r="U57" s="2">
        <f t="shared" si="3"/>
        <v>5342388.415050044</v>
      </c>
      <c r="V57" s="2">
        <f t="shared" si="0"/>
        <v>68061759.64585567</v>
      </c>
    </row>
    <row r="58" spans="3:22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ht="12.75">
      <c r="A59" t="s">
        <v>53</v>
      </c>
    </row>
    <row r="60" ht="12.75">
      <c r="A60" t="s">
        <v>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Steven.Dubaere</dc:creator>
  <cp:keywords/>
  <dc:description/>
  <cp:lastModifiedBy>Eric VAN DER JEUGD</cp:lastModifiedBy>
  <dcterms:created xsi:type="dcterms:W3CDTF">2011-02-25T10:03:31Z</dcterms:created>
  <dcterms:modified xsi:type="dcterms:W3CDTF">2022-08-17T08:36:21Z</dcterms:modified>
  <cp:category/>
  <cp:version/>
  <cp:contentType/>
  <cp:contentStatus/>
</cp:coreProperties>
</file>