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195" windowWidth="20355" windowHeight="5295" activeTab="0"/>
  </bookViews>
  <sheets>
    <sheet name="2014" sheetId="1" r:id="rId1"/>
  </sheets>
  <externalReferences>
    <externalReference r:id="rId4"/>
  </externalReferences>
  <definedNames>
    <definedName name="ObsAvailability">'[1]Lookup'!$B$7:$B$9</definedName>
    <definedName name="ObsConf">'[1]Lookup'!$B$12:$B$16</definedName>
    <definedName name="ObsStatus">'[1]Lookup'!$B$2:$B$4</definedName>
  </definedNames>
  <calcPr fullCalcOnLoad="1"/>
</workbook>
</file>

<file path=xl/sharedStrings.xml><?xml version="1.0" encoding="utf-8"?>
<sst xmlns="http://schemas.openxmlformats.org/spreadsheetml/2006/main" count="132" uniqueCount="63">
  <si>
    <t>Construction</t>
  </si>
  <si>
    <t>Total</t>
  </si>
  <si>
    <t>HZ</t>
  </si>
  <si>
    <t>NH</t>
  </si>
  <si>
    <t>TH</t>
  </si>
  <si>
    <t>Agriculture et sylviculture</t>
  </si>
  <si>
    <t>Industries extractives</t>
  </si>
  <si>
    <t>Industries agricoles et alimentaires</t>
  </si>
  <si>
    <t>Travail du bois et fabrication d'articles en bois</t>
  </si>
  <si>
    <t>Fabrication d'autres produits minéraux non métalliques</t>
  </si>
  <si>
    <t>Métallurgie et travail des métaux</t>
  </si>
  <si>
    <t>Autres industries manufacturières</t>
  </si>
  <si>
    <t>Production et distribution d'électricité, de gaz et d'eau</t>
  </si>
  <si>
    <t>Services</t>
  </si>
  <si>
    <t>Récupération</t>
  </si>
  <si>
    <t>Commerce de gros de déchets et de débris</t>
  </si>
  <si>
    <t>Dangereux (HZ) ou non-dangereux (NH)</t>
  </si>
  <si>
    <t>Solvants usés</t>
  </si>
  <si>
    <t>Déchets acides, alcalins ou salins</t>
  </si>
  <si>
    <t>Huiles usées</t>
  </si>
  <si>
    <t>Boues d'effluents industriels</t>
  </si>
  <si>
    <t>Déchets provenant des soins médicaux ou vétérinaires et déchets biologiques</t>
  </si>
  <si>
    <t>Déchets de verre</t>
  </si>
  <si>
    <t>Déchets de papiers et cartons</t>
  </si>
  <si>
    <t>Déchets de caoutchouc</t>
  </si>
  <si>
    <t>Déchets de matières plastiques</t>
  </si>
  <si>
    <t>Déchets de bois</t>
  </si>
  <si>
    <t>Déchets textiles</t>
  </si>
  <si>
    <t>Déchets contenant des PCB</t>
  </si>
  <si>
    <t>Équipements hors d'usage</t>
  </si>
  <si>
    <t>Véhicules au rebut</t>
  </si>
  <si>
    <t>Déchets de piles et accumulateurs</t>
  </si>
  <si>
    <t>Fèces, urines et fumier animaux</t>
  </si>
  <si>
    <t>Matériaux mélangés et matériaux indifférenciés</t>
  </si>
  <si>
    <t>Résidus de tri</t>
  </si>
  <si>
    <t>Boues de dragage</t>
  </si>
  <si>
    <t>Résidus d'opérations thermiques</t>
  </si>
  <si>
    <t>Total dangereux</t>
  </si>
  <si>
    <t>Total non-dangereux</t>
  </si>
  <si>
    <t>Total général</t>
  </si>
  <si>
    <t>Ménages</t>
  </si>
  <si>
    <t>Déchets chimiques</t>
  </si>
  <si>
    <t>Boues et déchets liquides provenant du traitement des déchets</t>
  </si>
  <si>
    <t>Déchets métalliques, ferreux</t>
  </si>
  <si>
    <t>Déchets métalliques, non ferreux</t>
  </si>
  <si>
    <t>Déchets métalliques, ferreux et non ferreux en mélange</t>
  </si>
  <si>
    <t>Déchets animaux et déchets alimentaires en mélange</t>
  </si>
  <si>
    <t>Déchets végétaux</t>
  </si>
  <si>
    <t>Déchets ménagers et assimilés</t>
  </si>
  <si>
    <t>Déchets minéraux de construction et de démolition</t>
  </si>
  <si>
    <t>Autres déchets minéraux</t>
  </si>
  <si>
    <t>Terres</t>
  </si>
  <si>
    <t>Déchets minéraux provenant du traitement des déchets et déchets stabilisés</t>
  </si>
  <si>
    <t>WStatR – Déchets produit par activité économique en tonnes (2014)</t>
  </si>
  <si>
    <t>Sources: Statistics Belgium sur base sur base d'enquêtes, sources administratives (OVAM, IBGE-BIM, DGARNE) et modèles.</t>
  </si>
  <si>
    <t>Données et info supplementaires:http://ec.europa.eu/eurostat/web/waste/data</t>
  </si>
  <si>
    <t>Industrie textile et habillement + industrie du cuir et de la chaussure</t>
  </si>
  <si>
    <t>Fabrication de pâte à papier, de papier et d'articles en papier; édition et imprimerie</t>
  </si>
  <si>
    <t>Raffinage, cokéfaction, traitement des combustibles nucléaires</t>
  </si>
  <si>
    <t>Industrie chimique + industrie du caoutchouc et des plastiques</t>
  </si>
  <si>
    <t>Fabrication de machines et équipements + fabrication d'équipements électriques et électroniques + fabrication de matériel de transport</t>
  </si>
  <si>
    <t>Assainissement et enlèvement des ordures; voirie et activités similaires</t>
  </si>
  <si>
    <t>Boues ordinaires (excepté boues de dragage)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</si>
</sst>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[Red]\-0\ "/>
    <numFmt numFmtId="173" formatCode="0.0%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0.000_ ;[Red]\-0.00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>
      <protection hidden="1"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3" fontId="36" fillId="0" borderId="0" xfId="0" applyNumberFormat="1" applyFont="1" applyAlignment="1">
      <alignment/>
    </xf>
    <xf numFmtId="0" fontId="5" fillId="0" borderId="0" xfId="0" applyFont="1" applyAlignment="1">
      <alignment textRotation="45"/>
    </xf>
    <xf numFmtId="49" fontId="5" fillId="0" borderId="0" xfId="0" applyNumberFormat="1" applyFont="1" applyAlignment="1">
      <alignment textRotation="45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DMX_protected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kwaliteitsrapport-transmissie-diffusie\verzending%20estat26062008data_30062008kwalrapport\result2estat%20be_eda_waste_v16%2026062008%20val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Data"/>
      <sheetName val="GENER"/>
      <sheetName val="INCIN"/>
      <sheetName val="RECOV"/>
      <sheetName val="DISPO"/>
      <sheetName val="REGIO"/>
      <sheetName val="Lookup"/>
      <sheetName val="Legend"/>
      <sheetName val="LinkRef"/>
      <sheetName val="TableStructureDefinition"/>
    </sheetNames>
    <sheetDataSet>
      <sheetData sheetId="6">
        <row r="3">
          <cell r="B3" t="str">
            <v>P</v>
          </cell>
        </row>
        <row r="4">
          <cell r="B4" t="str">
            <v>R</v>
          </cell>
        </row>
        <row r="8">
          <cell r="B8" t="str">
            <v>M</v>
          </cell>
        </row>
        <row r="9">
          <cell r="B9" t="str">
            <v>E</v>
          </cell>
        </row>
        <row r="13">
          <cell r="B13" t="str">
            <v>A</v>
          </cell>
        </row>
        <row r="14">
          <cell r="B14" t="str">
            <v>B</v>
          </cell>
        </row>
        <row r="15">
          <cell r="B15" t="str">
            <v>C</v>
          </cell>
        </row>
        <row r="16">
          <cell r="B16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E33">
      <selection activeCell="C4" sqref="C4:U54"/>
    </sheetView>
  </sheetViews>
  <sheetFormatPr defaultColWidth="9.7109375" defaultRowHeight="12.75"/>
  <cols>
    <col min="1" max="1" width="77.00390625" style="0" customWidth="1"/>
    <col min="2" max="16" width="9.7109375" style="0" customWidth="1"/>
    <col min="17" max="17" width="11.7109375" style="0" customWidth="1"/>
    <col min="18" max="18" width="13.140625" style="0" customWidth="1"/>
    <col min="19" max="21" width="9.7109375" style="0" customWidth="1"/>
    <col min="22" max="22" width="12.28125" style="0" customWidth="1"/>
  </cols>
  <sheetData>
    <row r="1" ht="12.75">
      <c r="A1" s="1" t="s">
        <v>53</v>
      </c>
    </row>
    <row r="3" spans="2:22" s="7" customFormat="1" ht="125.25" customHeight="1">
      <c r="B3" s="7" t="s">
        <v>16</v>
      </c>
      <c r="C3" s="7" t="s">
        <v>5</v>
      </c>
      <c r="D3" s="8" t="s">
        <v>6</v>
      </c>
      <c r="E3" s="7" t="s">
        <v>7</v>
      </c>
      <c r="F3" s="7" t="s">
        <v>56</v>
      </c>
      <c r="G3" s="7" t="s">
        <v>8</v>
      </c>
      <c r="H3" s="7" t="s">
        <v>57</v>
      </c>
      <c r="I3" s="7" t="s">
        <v>58</v>
      </c>
      <c r="J3" s="7" t="s">
        <v>59</v>
      </c>
      <c r="K3" s="7" t="s">
        <v>9</v>
      </c>
      <c r="L3" s="7" t="s">
        <v>10</v>
      </c>
      <c r="M3" s="7" t="s">
        <v>60</v>
      </c>
      <c r="N3" s="7" t="s">
        <v>11</v>
      </c>
      <c r="O3" s="7" t="s">
        <v>12</v>
      </c>
      <c r="P3" s="7" t="s">
        <v>61</v>
      </c>
      <c r="Q3" s="7" t="s">
        <v>14</v>
      </c>
      <c r="R3" s="7" t="s">
        <v>0</v>
      </c>
      <c r="S3" s="7" t="s">
        <v>13</v>
      </c>
      <c r="T3" s="7" t="s">
        <v>15</v>
      </c>
      <c r="U3" s="7" t="s">
        <v>40</v>
      </c>
      <c r="V3" s="7" t="s">
        <v>1</v>
      </c>
    </row>
    <row r="4" spans="1:22" ht="12.75">
      <c r="A4" s="1" t="s">
        <v>17</v>
      </c>
      <c r="B4" s="3" t="s">
        <v>2</v>
      </c>
      <c r="C4" s="2">
        <v>5.1758</v>
      </c>
      <c r="D4" s="2">
        <v>1.65090909090909</v>
      </c>
      <c r="E4" s="2">
        <v>102.12472946071776</v>
      </c>
      <c r="F4" s="2">
        <v>290.0652875564049</v>
      </c>
      <c r="G4" s="2">
        <v>49.6189659090909</v>
      </c>
      <c r="H4" s="2">
        <v>903.9928281877706</v>
      </c>
      <c r="I4" s="2">
        <v>653.599</v>
      </c>
      <c r="J4" s="2">
        <v>106556.98079347739</v>
      </c>
      <c r="K4" s="2">
        <v>176.79074716874212</v>
      </c>
      <c r="L4" s="2">
        <v>1593.0037050379394</v>
      </c>
      <c r="M4" s="2">
        <v>1303.6585022183042</v>
      </c>
      <c r="N4" s="2">
        <v>70.95928317659352</v>
      </c>
      <c r="O4" s="2">
        <v>55.10571692307692</v>
      </c>
      <c r="P4" s="2">
        <v>1.3960000000000001</v>
      </c>
      <c r="Q4" s="2">
        <v>29621.49667490516</v>
      </c>
      <c r="R4" s="2">
        <v>405.8928188020108</v>
      </c>
      <c r="S4" s="2">
        <v>6685.155509598535</v>
      </c>
      <c r="T4" s="2">
        <v>112.89262000000001</v>
      </c>
      <c r="U4" s="2">
        <v>1100.4519177073828</v>
      </c>
      <c r="V4" s="2">
        <f>SUM(C4:U4)</f>
        <v>149690.01180921998</v>
      </c>
    </row>
    <row r="5" spans="1:22" ht="12.75">
      <c r="A5" s="1" t="s">
        <v>18</v>
      </c>
      <c r="B5" s="4" t="s">
        <v>2</v>
      </c>
      <c r="C5" s="2">
        <v>1.113</v>
      </c>
      <c r="D5" s="2">
        <v>8.51090909090909</v>
      </c>
      <c r="E5" s="2">
        <v>775.3074754921319</v>
      </c>
      <c r="F5" s="2">
        <v>6.851307692307692</v>
      </c>
      <c r="G5" s="2">
        <v>5.3955</v>
      </c>
      <c r="H5" s="2">
        <v>967.8630532901439</v>
      </c>
      <c r="I5" s="2">
        <v>26224.410999999996</v>
      </c>
      <c r="J5" s="2">
        <v>17139.741135822118</v>
      </c>
      <c r="K5" s="2">
        <v>256.70083257055705</v>
      </c>
      <c r="L5" s="2">
        <v>157835.33776420096</v>
      </c>
      <c r="M5" s="2">
        <v>2804.8289351073195</v>
      </c>
      <c r="N5" s="2">
        <v>506.77215757575755</v>
      </c>
      <c r="O5" s="2">
        <v>1051.3617415384617</v>
      </c>
      <c r="P5" s="2">
        <v>35.977754901960786</v>
      </c>
      <c r="Q5" s="2">
        <v>8921.779060614548</v>
      </c>
      <c r="R5" s="2">
        <v>46.76976284015716</v>
      </c>
      <c r="S5" s="2">
        <v>4601.968852668182</v>
      </c>
      <c r="T5" s="2">
        <v>0</v>
      </c>
      <c r="U5" s="2">
        <v>196.33481857323113</v>
      </c>
      <c r="V5" s="2">
        <f aca="true" t="shared" si="0" ref="V5:V57">SUM(C5:U5)</f>
        <v>221387.02506197873</v>
      </c>
    </row>
    <row r="6" spans="1:22" ht="12.75">
      <c r="A6" s="1" t="s">
        <v>18</v>
      </c>
      <c r="B6" s="4" t="s">
        <v>3</v>
      </c>
      <c r="C6" s="2">
        <v>60688.998738461545</v>
      </c>
      <c r="D6" s="2">
        <v>0</v>
      </c>
      <c r="E6" s="2">
        <v>363.406140175758</v>
      </c>
      <c r="F6" s="2">
        <v>2.3989966555183946</v>
      </c>
      <c r="G6" s="2">
        <v>0</v>
      </c>
      <c r="H6" s="2">
        <v>14.72547375</v>
      </c>
      <c r="I6" s="2">
        <v>349.58</v>
      </c>
      <c r="J6" s="2">
        <v>112236.55331273955</v>
      </c>
      <c r="K6" s="2">
        <v>2.834531304347826</v>
      </c>
      <c r="L6" s="2">
        <v>106069.3032346479</v>
      </c>
      <c r="M6" s="2">
        <v>31.43121403508772</v>
      </c>
      <c r="N6" s="2">
        <v>726.864761904762</v>
      </c>
      <c r="O6" s="2">
        <v>54.612384615384606</v>
      </c>
      <c r="P6" s="2">
        <v>0</v>
      </c>
      <c r="Q6" s="2">
        <v>1033.4404444444444</v>
      </c>
      <c r="R6" s="2">
        <v>0.9887090322580645</v>
      </c>
      <c r="S6" s="2">
        <v>40.79286128646989</v>
      </c>
      <c r="T6" s="2">
        <v>0</v>
      </c>
      <c r="U6" s="2">
        <v>0</v>
      </c>
      <c r="V6" s="2">
        <f t="shared" si="0"/>
        <v>281615.930803053</v>
      </c>
    </row>
    <row r="7" spans="1:22" ht="12.75">
      <c r="A7" s="1" t="s">
        <v>19</v>
      </c>
      <c r="B7" s="3" t="s">
        <v>2</v>
      </c>
      <c r="C7" s="2">
        <v>1104.7397691966144</v>
      </c>
      <c r="D7" s="2">
        <v>348.66890909090904</v>
      </c>
      <c r="E7" s="2">
        <v>567.8119127632614</v>
      </c>
      <c r="F7" s="2">
        <v>162.877277499071</v>
      </c>
      <c r="G7" s="2">
        <v>178.8773074675325</v>
      </c>
      <c r="H7" s="2">
        <v>227.12622411454217</v>
      </c>
      <c r="I7" s="2">
        <v>4424.245</v>
      </c>
      <c r="J7" s="2">
        <v>3103.9144911814597</v>
      </c>
      <c r="K7" s="2">
        <v>669.2006488425634</v>
      </c>
      <c r="L7" s="2">
        <v>30856.794038934408</v>
      </c>
      <c r="M7" s="2">
        <v>5514.805835178065</v>
      </c>
      <c r="N7" s="2">
        <v>146.5621673881673</v>
      </c>
      <c r="O7" s="2">
        <v>1035.6398235897436</v>
      </c>
      <c r="P7" s="2">
        <v>43.268488413547274</v>
      </c>
      <c r="Q7" s="2">
        <v>25841.743960846416</v>
      </c>
      <c r="R7" s="2">
        <v>1952.1150703895407</v>
      </c>
      <c r="S7" s="2">
        <v>19762.45879384773</v>
      </c>
      <c r="T7" s="2">
        <v>312.15928017208375</v>
      </c>
      <c r="U7" s="2">
        <v>1924.6801018067804</v>
      </c>
      <c r="V7" s="2">
        <f t="shared" si="0"/>
        <v>98177.68910072243</v>
      </c>
    </row>
    <row r="8" spans="1:22" ht="12.75">
      <c r="A8" s="1" t="s">
        <v>41</v>
      </c>
      <c r="B8" s="4" t="s">
        <v>2</v>
      </c>
      <c r="C8" s="2">
        <v>399.8628176330928</v>
      </c>
      <c r="D8" s="2">
        <v>259.091977272727</v>
      </c>
      <c r="E8" s="2">
        <v>4885.512101146652</v>
      </c>
      <c r="F8" s="2">
        <v>1898.310897247438</v>
      </c>
      <c r="G8" s="2">
        <v>525.1600872489178</v>
      </c>
      <c r="H8" s="2">
        <v>3638.3817292188837</v>
      </c>
      <c r="I8" s="2">
        <v>6534.706000000001</v>
      </c>
      <c r="J8" s="2">
        <v>202888.77231862705</v>
      </c>
      <c r="K8" s="2">
        <v>3855.5658928035036</v>
      </c>
      <c r="L8" s="2">
        <v>58518.203650416566</v>
      </c>
      <c r="M8" s="2">
        <v>10447.220928388148</v>
      </c>
      <c r="N8" s="2">
        <v>596.4334814847992</v>
      </c>
      <c r="O8" s="2">
        <v>2177.997579282052</v>
      </c>
      <c r="P8" s="2">
        <v>3877.6998632543928</v>
      </c>
      <c r="Q8" s="2">
        <v>105575.39496017715</v>
      </c>
      <c r="R8" s="2">
        <v>5606.2386867022215</v>
      </c>
      <c r="S8" s="2">
        <v>50258.36049087039</v>
      </c>
      <c r="T8" s="2">
        <v>261.18582175672975</v>
      </c>
      <c r="U8" s="2">
        <v>14824.104691073671</v>
      </c>
      <c r="V8" s="2">
        <f t="shared" si="0"/>
        <v>477028.20397460426</v>
      </c>
    </row>
    <row r="9" spans="1:22" ht="12.75">
      <c r="A9" s="1" t="s">
        <v>41</v>
      </c>
      <c r="B9" s="4" t="s">
        <v>3</v>
      </c>
      <c r="C9" s="2">
        <v>383.14</v>
      </c>
      <c r="D9" s="2">
        <v>11.5472727272727</v>
      </c>
      <c r="E9" s="2">
        <v>2898.5775580640234</v>
      </c>
      <c r="F9" s="2">
        <v>715.5397615729681</v>
      </c>
      <c r="G9" s="2">
        <v>3242.21970995671</v>
      </c>
      <c r="H9" s="2">
        <v>6844.339175721501</v>
      </c>
      <c r="I9" s="2">
        <v>7161.7119999999995</v>
      </c>
      <c r="J9" s="2">
        <v>30686.63841052539</v>
      </c>
      <c r="K9" s="2">
        <v>480.19078007246367</v>
      </c>
      <c r="L9" s="2">
        <v>9017.09301334626</v>
      </c>
      <c r="M9" s="2">
        <v>3502.6271842616156</v>
      </c>
      <c r="N9" s="2">
        <v>431.6414331890332</v>
      </c>
      <c r="O9" s="2">
        <v>757.44187025641</v>
      </c>
      <c r="P9" s="2">
        <v>6360.310117647057</v>
      </c>
      <c r="Q9" s="2">
        <v>4936.337093111119</v>
      </c>
      <c r="R9" s="2">
        <v>462.3489346446597</v>
      </c>
      <c r="S9" s="2">
        <v>829.7733353845244</v>
      </c>
      <c r="T9" s="2">
        <v>12.577768257627119</v>
      </c>
      <c r="U9" s="2">
        <v>281.03773781252676</v>
      </c>
      <c r="V9" s="2">
        <f t="shared" si="0"/>
        <v>79015.09315655116</v>
      </c>
    </row>
    <row r="10" spans="1:22" ht="12.75">
      <c r="A10" s="1" t="s">
        <v>20</v>
      </c>
      <c r="B10" s="4" t="s">
        <v>2</v>
      </c>
      <c r="C10" s="2">
        <v>0.14040000000000002</v>
      </c>
      <c r="D10" s="2">
        <v>488.706363636364</v>
      </c>
      <c r="E10" s="2">
        <v>597.3164440012469</v>
      </c>
      <c r="F10" s="2">
        <v>4176.476575947604</v>
      </c>
      <c r="G10" s="2">
        <v>22.675184415584418</v>
      </c>
      <c r="H10" s="2">
        <v>76.25247905113636</v>
      </c>
      <c r="I10" s="2">
        <v>3975.4459800000004</v>
      </c>
      <c r="J10" s="2">
        <v>21847.39496218716</v>
      </c>
      <c r="K10" s="2">
        <v>444.20884954445125</v>
      </c>
      <c r="L10" s="2">
        <v>25735.63637175033</v>
      </c>
      <c r="M10" s="2">
        <v>2845.4069712427486</v>
      </c>
      <c r="N10" s="2">
        <v>164.0175162337661</v>
      </c>
      <c r="O10" s="2">
        <v>1338.219356923073</v>
      </c>
      <c r="P10" s="2">
        <v>620.9716500000001</v>
      </c>
      <c r="Q10" s="2">
        <v>7902.657593134219</v>
      </c>
      <c r="R10" s="2">
        <v>203.63224267653882</v>
      </c>
      <c r="S10" s="2">
        <v>7053.9657188179135</v>
      </c>
      <c r="T10" s="2">
        <v>8.466269802352942</v>
      </c>
      <c r="U10" s="2">
        <v>0</v>
      </c>
      <c r="V10" s="2">
        <f t="shared" si="0"/>
        <v>77501.5909293645</v>
      </c>
    </row>
    <row r="11" spans="1:22" ht="12.75">
      <c r="A11" s="1" t="s">
        <v>20</v>
      </c>
      <c r="B11" s="4" t="s">
        <v>3</v>
      </c>
      <c r="C11" s="2">
        <v>0</v>
      </c>
      <c r="D11" s="2">
        <v>9792.02727272727</v>
      </c>
      <c r="E11" s="2">
        <v>16453.292892555102</v>
      </c>
      <c r="F11" s="2">
        <v>4956.356178409301</v>
      </c>
      <c r="G11" s="2">
        <v>22.877976623376625</v>
      </c>
      <c r="H11" s="2">
        <v>1413.668735662338</v>
      </c>
      <c r="I11" s="2">
        <v>606.3714</v>
      </c>
      <c r="J11" s="2">
        <v>37748.729532831094</v>
      </c>
      <c r="K11" s="2">
        <v>7451.588072165271</v>
      </c>
      <c r="L11" s="2">
        <v>8571.448727780456</v>
      </c>
      <c r="M11" s="2">
        <v>347.750138641604</v>
      </c>
      <c r="N11" s="2">
        <v>23.29292090909091</v>
      </c>
      <c r="O11" s="2">
        <v>564.328866153846</v>
      </c>
      <c r="P11" s="2">
        <v>1403.530517647059</v>
      </c>
      <c r="Q11" s="2">
        <v>88268.96409414218</v>
      </c>
      <c r="R11" s="2">
        <v>2289.6319115322585</v>
      </c>
      <c r="S11" s="2">
        <v>22105.83938591717</v>
      </c>
      <c r="T11" s="2">
        <v>21.18578208559322</v>
      </c>
      <c r="U11" s="2">
        <v>0</v>
      </c>
      <c r="V11" s="2">
        <f t="shared" si="0"/>
        <v>202040.88440578297</v>
      </c>
    </row>
    <row r="12" spans="1:22" ht="12.75">
      <c r="A12" s="1" t="s">
        <v>42</v>
      </c>
      <c r="B12" s="4" t="s">
        <v>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683.5899999999999</v>
      </c>
      <c r="K12" s="2">
        <v>0</v>
      </c>
      <c r="L12" s="2">
        <v>604.342816901408</v>
      </c>
      <c r="M12" s="2">
        <v>0</v>
      </c>
      <c r="N12" s="2">
        <v>0</v>
      </c>
      <c r="O12" s="2">
        <v>0</v>
      </c>
      <c r="P12" s="2">
        <v>198.95999999999998</v>
      </c>
      <c r="Q12" s="2">
        <v>56456.317647058815</v>
      </c>
      <c r="R12" s="2">
        <v>0</v>
      </c>
      <c r="S12" s="2">
        <v>0</v>
      </c>
      <c r="T12" s="2">
        <v>0</v>
      </c>
      <c r="U12" s="2">
        <v>0</v>
      </c>
      <c r="V12" s="2">
        <f t="shared" si="0"/>
        <v>57943.210463960226</v>
      </c>
    </row>
    <row r="13" spans="1:22" ht="12.75">
      <c r="A13" s="1" t="s">
        <v>42</v>
      </c>
      <c r="B13" s="4" t="s">
        <v>3</v>
      </c>
      <c r="C13" s="2">
        <v>0</v>
      </c>
      <c r="D13" s="2">
        <v>0</v>
      </c>
      <c r="E13" s="2">
        <v>373.555</v>
      </c>
      <c r="F13" s="2">
        <v>0</v>
      </c>
      <c r="G13" s="2">
        <v>0</v>
      </c>
      <c r="H13" s="2">
        <v>0</v>
      </c>
      <c r="I13" s="2">
        <v>0</v>
      </c>
      <c r="J13" s="2">
        <v>360306.48333333305</v>
      </c>
      <c r="K13" s="2">
        <v>106.74</v>
      </c>
      <c r="L13" s="2">
        <v>563.6475</v>
      </c>
      <c r="M13" s="2">
        <v>0</v>
      </c>
      <c r="N13" s="2">
        <v>0</v>
      </c>
      <c r="O13" s="2">
        <v>3018.8928</v>
      </c>
      <c r="P13" s="2">
        <v>64097.59</v>
      </c>
      <c r="Q13" s="2">
        <v>212015.22976190475</v>
      </c>
      <c r="R13" s="2">
        <v>20385.296834210527</v>
      </c>
      <c r="S13" s="2">
        <v>51.72209307692308</v>
      </c>
      <c r="T13" s="2">
        <v>0</v>
      </c>
      <c r="U13" s="2">
        <v>0</v>
      </c>
      <c r="V13" s="2">
        <f t="shared" si="0"/>
        <v>660919.1573225252</v>
      </c>
    </row>
    <row r="14" spans="1:22" ht="12.75">
      <c r="A14" s="1" t="s">
        <v>21</v>
      </c>
      <c r="B14" s="4" t="s">
        <v>2</v>
      </c>
      <c r="C14" s="2">
        <v>51.9</v>
      </c>
      <c r="D14" s="2">
        <v>0</v>
      </c>
      <c r="E14" s="2">
        <v>639.5048754533583</v>
      </c>
      <c r="F14" s="2">
        <v>0</v>
      </c>
      <c r="G14" s="2">
        <v>0</v>
      </c>
      <c r="H14" s="2">
        <v>0.0170625</v>
      </c>
      <c r="I14" s="2">
        <v>0.28</v>
      </c>
      <c r="J14" s="2">
        <v>1175.2425153387153</v>
      </c>
      <c r="K14" s="2">
        <v>0.1355652173913043</v>
      </c>
      <c r="L14" s="2">
        <v>1.635004464285714</v>
      </c>
      <c r="M14" s="2">
        <v>1.7466349206349208</v>
      </c>
      <c r="N14" s="2">
        <v>0</v>
      </c>
      <c r="O14" s="2">
        <v>1.045</v>
      </c>
      <c r="P14" s="2">
        <v>11.238857142857142</v>
      </c>
      <c r="Q14" s="2">
        <v>431.8034796650718</v>
      </c>
      <c r="R14" s="2">
        <v>0</v>
      </c>
      <c r="S14" s="2">
        <v>17819.324939600887</v>
      </c>
      <c r="T14" s="2">
        <v>0</v>
      </c>
      <c r="U14" s="2">
        <v>69.31429968269879</v>
      </c>
      <c r="V14" s="2">
        <f t="shared" si="0"/>
        <v>20203.188233985897</v>
      </c>
    </row>
    <row r="15" spans="1:22" ht="12.75">
      <c r="A15" s="1" t="s">
        <v>21</v>
      </c>
      <c r="B15" s="4" t="s">
        <v>3</v>
      </c>
      <c r="C15" s="2">
        <v>222.62</v>
      </c>
      <c r="D15" s="2">
        <v>0</v>
      </c>
      <c r="E15" s="2">
        <v>0.03627906976744186</v>
      </c>
      <c r="F15" s="2">
        <v>0</v>
      </c>
      <c r="G15" s="2">
        <v>0</v>
      </c>
      <c r="H15" s="2">
        <v>0</v>
      </c>
      <c r="I15" s="2">
        <v>0</v>
      </c>
      <c r="J15" s="2">
        <v>3180.543697142857</v>
      </c>
      <c r="K15" s="2">
        <v>0</v>
      </c>
      <c r="L15" s="2">
        <v>0.00871875</v>
      </c>
      <c r="M15" s="2">
        <v>0</v>
      </c>
      <c r="N15" s="2">
        <v>0</v>
      </c>
      <c r="O15" s="2">
        <v>1.12430769230769</v>
      </c>
      <c r="P15" s="2">
        <v>0</v>
      </c>
      <c r="Q15" s="2">
        <v>248.62147316821466</v>
      </c>
      <c r="R15" s="2">
        <v>279.40197209302323</v>
      </c>
      <c r="S15" s="2">
        <v>72701.3423062883</v>
      </c>
      <c r="T15" s="2">
        <v>0</v>
      </c>
      <c r="U15" s="2">
        <v>0</v>
      </c>
      <c r="V15" s="2">
        <f t="shared" si="0"/>
        <v>76633.69875420447</v>
      </c>
    </row>
    <row r="16" spans="1:22" ht="12.75">
      <c r="A16" s="1" t="s">
        <v>43</v>
      </c>
      <c r="B16" s="3" t="s">
        <v>3</v>
      </c>
      <c r="C16" s="2">
        <v>5138.061920060331</v>
      </c>
      <c r="D16" s="2">
        <v>2138.19079545455</v>
      </c>
      <c r="E16" s="2">
        <v>13759.952890577388</v>
      </c>
      <c r="F16" s="2">
        <v>2343.1325408073203</v>
      </c>
      <c r="G16" s="2">
        <v>2474.6951753246753</v>
      </c>
      <c r="H16" s="2">
        <v>1953.710112745098</v>
      </c>
      <c r="I16" s="2">
        <v>4667.965</v>
      </c>
      <c r="J16" s="2">
        <v>26253.518835706218</v>
      </c>
      <c r="K16" s="2">
        <v>11877.794793811187</v>
      </c>
      <c r="L16" s="2">
        <v>420349.91606785613</v>
      </c>
      <c r="M16" s="2">
        <v>116266.87331450268</v>
      </c>
      <c r="N16" s="2">
        <v>21069.73713174602</v>
      </c>
      <c r="O16" s="2">
        <v>8023.193043589745</v>
      </c>
      <c r="P16" s="2">
        <v>3311.6315662931834</v>
      </c>
      <c r="Q16" s="2">
        <v>524272.34398264304</v>
      </c>
      <c r="R16" s="2">
        <v>145628.82207671567</v>
      </c>
      <c r="S16" s="2">
        <v>64178.19540975324</v>
      </c>
      <c r="T16" s="2">
        <v>646582.6728691567</v>
      </c>
      <c r="U16" s="2">
        <v>0</v>
      </c>
      <c r="V16" s="2">
        <f t="shared" si="0"/>
        <v>2020290.4075267431</v>
      </c>
    </row>
    <row r="17" spans="1:22" ht="12.75">
      <c r="A17" s="1" t="s">
        <v>44</v>
      </c>
      <c r="B17" s="4" t="s">
        <v>3</v>
      </c>
      <c r="C17" s="2">
        <v>772.9</v>
      </c>
      <c r="D17" s="2">
        <v>40.8825</v>
      </c>
      <c r="E17" s="2">
        <v>4080.796024567552</v>
      </c>
      <c r="F17" s="2">
        <v>355.9653078396242</v>
      </c>
      <c r="G17" s="2">
        <v>655.77012987013</v>
      </c>
      <c r="H17" s="2">
        <v>1803.6766660884018</v>
      </c>
      <c r="I17" s="2">
        <v>511.372</v>
      </c>
      <c r="J17" s="2">
        <v>2228.2688312514997</v>
      </c>
      <c r="K17" s="2">
        <v>235.49754640018702</v>
      </c>
      <c r="L17" s="2">
        <v>321695.42549093306</v>
      </c>
      <c r="M17" s="2">
        <v>10865.181165541873</v>
      </c>
      <c r="N17" s="2">
        <v>611.4186137085138</v>
      </c>
      <c r="O17" s="2">
        <v>1012.5870748717948</v>
      </c>
      <c r="P17" s="2">
        <v>665.7455873015869</v>
      </c>
      <c r="Q17" s="2">
        <v>125263.7348144308</v>
      </c>
      <c r="R17" s="2">
        <v>5967.083228821395</v>
      </c>
      <c r="S17" s="2">
        <v>3232.298382504256</v>
      </c>
      <c r="T17" s="2">
        <v>156497.11229211625</v>
      </c>
      <c r="U17" s="2">
        <v>0</v>
      </c>
      <c r="V17" s="2">
        <f t="shared" si="0"/>
        <v>636495.715656247</v>
      </c>
    </row>
    <row r="18" spans="1:22" ht="12.75">
      <c r="A18" s="1" t="s">
        <v>45</v>
      </c>
      <c r="B18" s="4" t="s">
        <v>3</v>
      </c>
      <c r="C18" s="2">
        <v>1243.006561442813</v>
      </c>
      <c r="D18" s="2">
        <v>1171.491363636364</v>
      </c>
      <c r="E18" s="2">
        <v>8191.728944528188</v>
      </c>
      <c r="F18" s="2">
        <v>1638.335413708725</v>
      </c>
      <c r="G18" s="2">
        <v>1544.5137545454545</v>
      </c>
      <c r="H18" s="2">
        <v>1148.8177605275444</v>
      </c>
      <c r="I18" s="2">
        <v>113.32999999999998</v>
      </c>
      <c r="J18" s="2">
        <v>17024.992932609566</v>
      </c>
      <c r="K18" s="2">
        <v>3579.624138552425</v>
      </c>
      <c r="L18" s="2">
        <v>122657.1690969934</v>
      </c>
      <c r="M18" s="2">
        <v>14087.301425471225</v>
      </c>
      <c r="N18" s="2">
        <v>10657.033175872017</v>
      </c>
      <c r="O18" s="2">
        <v>3072.522417948718</v>
      </c>
      <c r="P18" s="2">
        <v>1004.9286507936505</v>
      </c>
      <c r="Q18" s="2">
        <v>74166.82354161456</v>
      </c>
      <c r="R18" s="2">
        <v>31239.47716626777</v>
      </c>
      <c r="S18" s="2">
        <v>46046.3314854026</v>
      </c>
      <c r="T18" s="2">
        <v>31036.317989826523</v>
      </c>
      <c r="U18" s="2">
        <v>89958.63334880063</v>
      </c>
      <c r="V18" s="2">
        <f t="shared" si="0"/>
        <v>459582.37916854216</v>
      </c>
    </row>
    <row r="19" spans="1:22" ht="12.75">
      <c r="A19" s="1" t="s">
        <v>22</v>
      </c>
      <c r="B19" s="4" t="s">
        <v>2</v>
      </c>
      <c r="C19" s="2">
        <v>51.6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8.50708</v>
      </c>
      <c r="K19" s="2">
        <v>303.329347826087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f t="shared" si="0"/>
        <v>363.43642782608697</v>
      </c>
    </row>
    <row r="20" spans="1:22" ht="12.75">
      <c r="A20" s="1" t="s">
        <v>22</v>
      </c>
      <c r="B20" s="4" t="s">
        <v>3</v>
      </c>
      <c r="C20" s="2">
        <v>1557.9007040221218</v>
      </c>
      <c r="D20" s="2">
        <v>0</v>
      </c>
      <c r="E20" s="2">
        <v>57157.67761412586</v>
      </c>
      <c r="F20" s="2">
        <v>3.204916666666667</v>
      </c>
      <c r="G20" s="2">
        <v>58.72046590909091</v>
      </c>
      <c r="H20" s="2">
        <v>13.492058377896617</v>
      </c>
      <c r="I20" s="2">
        <v>3.475</v>
      </c>
      <c r="J20" s="2">
        <v>980.9896685764769</v>
      </c>
      <c r="K20" s="2">
        <v>135929.70223199524</v>
      </c>
      <c r="L20" s="2">
        <v>3871.5308737313558</v>
      </c>
      <c r="M20" s="2">
        <v>367.86288214125057</v>
      </c>
      <c r="N20" s="2">
        <v>197.3391414141414</v>
      </c>
      <c r="O20" s="2">
        <v>76.17975435897436</v>
      </c>
      <c r="P20" s="2">
        <v>295.61875</v>
      </c>
      <c r="Q20" s="2">
        <v>460232.7007238903</v>
      </c>
      <c r="R20" s="2">
        <v>26498.953111125204</v>
      </c>
      <c r="S20" s="2">
        <v>92805.2449580245</v>
      </c>
      <c r="T20" s="2">
        <v>77.64929599999999</v>
      </c>
      <c r="U20" s="2">
        <v>330005.68700121716</v>
      </c>
      <c r="V20" s="2">
        <f t="shared" si="0"/>
        <v>1110133.929151576</v>
      </c>
    </row>
    <row r="21" spans="1:22" ht="12.75">
      <c r="A21" s="1" t="s">
        <v>23</v>
      </c>
      <c r="B21" s="3" t="s">
        <v>3</v>
      </c>
      <c r="C21" s="2">
        <v>2437.993410331825</v>
      </c>
      <c r="D21" s="2">
        <v>310.689295454545</v>
      </c>
      <c r="E21" s="2">
        <v>110125.60416252892</v>
      </c>
      <c r="F21" s="2">
        <v>17672.361587159976</v>
      </c>
      <c r="G21" s="2">
        <v>5856.9967039502135</v>
      </c>
      <c r="H21" s="2">
        <v>755561.5618917644</v>
      </c>
      <c r="I21" s="2">
        <v>764.4369999999999</v>
      </c>
      <c r="J21" s="2">
        <v>42616.961445126486</v>
      </c>
      <c r="K21" s="2">
        <v>6478.7660494223255</v>
      </c>
      <c r="L21" s="2">
        <v>39895.49324277403</v>
      </c>
      <c r="M21" s="2">
        <v>20148.60362244379</v>
      </c>
      <c r="N21" s="2">
        <v>5760.579951495248</v>
      </c>
      <c r="O21" s="2">
        <v>4654.001522051282</v>
      </c>
      <c r="P21" s="2">
        <v>1449.9324723707666</v>
      </c>
      <c r="Q21" s="2">
        <v>1496061.6700477651</v>
      </c>
      <c r="R21" s="2">
        <v>68857.71132729137</v>
      </c>
      <c r="S21" s="2">
        <v>988440.0264079334</v>
      </c>
      <c r="T21" s="2">
        <v>1136.0243928384846</v>
      </c>
      <c r="U21" s="2">
        <v>704912.0888125107</v>
      </c>
      <c r="V21" s="2">
        <f t="shared" si="0"/>
        <v>4273141.503345213</v>
      </c>
    </row>
    <row r="22" spans="1:22" ht="12.75">
      <c r="A22" s="1" t="s">
        <v>24</v>
      </c>
      <c r="B22" s="3" t="s">
        <v>3</v>
      </c>
      <c r="C22" s="2">
        <v>43.38</v>
      </c>
      <c r="D22" s="2">
        <v>87.9090909090909</v>
      </c>
      <c r="E22" s="2">
        <v>0.3462641509433962</v>
      </c>
      <c r="F22" s="2">
        <v>1.632</v>
      </c>
      <c r="G22" s="2">
        <v>12.04</v>
      </c>
      <c r="H22" s="2">
        <v>4.1145</v>
      </c>
      <c r="I22" s="2">
        <v>0</v>
      </c>
      <c r="J22" s="2">
        <v>857.0955648855439</v>
      </c>
      <c r="K22" s="2">
        <v>95.33874333800841</v>
      </c>
      <c r="L22" s="2">
        <v>319.886122656686</v>
      </c>
      <c r="M22" s="2">
        <v>501.46841183085917</v>
      </c>
      <c r="N22" s="2">
        <v>17.5643333333333</v>
      </c>
      <c r="O22" s="2">
        <v>0</v>
      </c>
      <c r="P22" s="2">
        <v>94.20666666666668</v>
      </c>
      <c r="Q22" s="2">
        <v>12273.667053520081</v>
      </c>
      <c r="R22" s="2">
        <v>2489.2745395145316</v>
      </c>
      <c r="S22" s="2">
        <v>32387.526127076573</v>
      </c>
      <c r="T22" s="2">
        <v>587.5305891714855</v>
      </c>
      <c r="U22" s="2">
        <v>2742.657441302972</v>
      </c>
      <c r="V22" s="2">
        <f t="shared" si="0"/>
        <v>52515.637448356785</v>
      </c>
    </row>
    <row r="23" spans="1:22" ht="12.75">
      <c r="A23" s="1" t="s">
        <v>25</v>
      </c>
      <c r="B23" s="3" t="s">
        <v>3</v>
      </c>
      <c r="C23" s="2">
        <v>4181.347077667378</v>
      </c>
      <c r="D23" s="2">
        <v>40.4845454545455</v>
      </c>
      <c r="E23" s="2">
        <v>631684.3645025734</v>
      </c>
      <c r="F23" s="2">
        <v>20936.324001577108</v>
      </c>
      <c r="G23" s="2">
        <v>3252.6429003246753</v>
      </c>
      <c r="H23" s="2">
        <v>14889.419858662479</v>
      </c>
      <c r="I23" s="2">
        <v>78.75399999999999</v>
      </c>
      <c r="J23" s="2">
        <v>93437.86538097341</v>
      </c>
      <c r="K23" s="2">
        <v>4776.424245166831</v>
      </c>
      <c r="L23" s="2">
        <v>21242.676344249925</v>
      </c>
      <c r="M23" s="2">
        <v>12943.760140069813</v>
      </c>
      <c r="N23" s="2">
        <v>2868.9011414141414</v>
      </c>
      <c r="O23" s="2">
        <v>422.4514641025645</v>
      </c>
      <c r="P23" s="2">
        <v>570.1860064935065</v>
      </c>
      <c r="Q23" s="2">
        <v>187498.6212881345</v>
      </c>
      <c r="R23" s="2">
        <v>27882.366786672486</v>
      </c>
      <c r="S23" s="2">
        <v>219150.77519757196</v>
      </c>
      <c r="T23" s="2">
        <v>31650.002795742774</v>
      </c>
      <c r="U23" s="2">
        <v>117952.1513634611</v>
      </c>
      <c r="V23" s="2">
        <f t="shared" si="0"/>
        <v>1395459.5190403129</v>
      </c>
    </row>
    <row r="24" spans="1:22" ht="12.75">
      <c r="A24" s="1" t="s">
        <v>26</v>
      </c>
      <c r="B24" s="4" t="s">
        <v>2</v>
      </c>
      <c r="C24" s="2">
        <v>0</v>
      </c>
      <c r="D24" s="2">
        <v>0</v>
      </c>
      <c r="E24" s="2">
        <v>0</v>
      </c>
      <c r="F24" s="2">
        <v>0</v>
      </c>
      <c r="G24" s="2">
        <v>2541.3108333333334</v>
      </c>
      <c r="H24" s="2">
        <v>0</v>
      </c>
      <c r="I24" s="2">
        <v>1.4</v>
      </c>
      <c r="J24" s="2">
        <v>133.15330714285713</v>
      </c>
      <c r="K24" s="2">
        <v>24.68</v>
      </c>
      <c r="L24" s="2">
        <v>548.8096780684104</v>
      </c>
      <c r="M24" s="2">
        <v>156.781538461538</v>
      </c>
      <c r="N24" s="2">
        <v>604.1719191919192</v>
      </c>
      <c r="O24" s="2">
        <v>0</v>
      </c>
      <c r="P24" s="2">
        <v>3.12</v>
      </c>
      <c r="Q24" s="2">
        <v>5007.730545235638</v>
      </c>
      <c r="R24" s="2">
        <v>12386.013619124016</v>
      </c>
      <c r="S24" s="2">
        <v>3197.3604276222522</v>
      </c>
      <c r="T24" s="2">
        <v>6.418263050847457</v>
      </c>
      <c r="U24" s="2">
        <v>77172.95397028461</v>
      </c>
      <c r="V24" s="2">
        <f t="shared" si="0"/>
        <v>101783.90410151542</v>
      </c>
    </row>
    <row r="25" spans="1:22" ht="12.75">
      <c r="A25" s="1" t="s">
        <v>26</v>
      </c>
      <c r="B25" s="4" t="s">
        <v>3</v>
      </c>
      <c r="C25" s="2">
        <v>1365.737807440925</v>
      </c>
      <c r="D25" s="2">
        <v>142.0027272727273</v>
      </c>
      <c r="E25" s="2">
        <v>8640.982522227514</v>
      </c>
      <c r="F25" s="2">
        <v>4347.186783318734</v>
      </c>
      <c r="G25" s="2">
        <v>1295651.7018848755</v>
      </c>
      <c r="H25" s="2">
        <v>181449.67324339508</v>
      </c>
      <c r="I25" s="2">
        <v>647.03</v>
      </c>
      <c r="J25" s="2">
        <v>23966.904352787322</v>
      </c>
      <c r="K25" s="2">
        <v>11246.851393137718</v>
      </c>
      <c r="L25" s="2">
        <v>28665.91134319479</v>
      </c>
      <c r="M25" s="2">
        <v>26712.96550521499</v>
      </c>
      <c r="N25" s="2">
        <v>21872.86762902423</v>
      </c>
      <c r="O25" s="2">
        <v>688.370307692308</v>
      </c>
      <c r="P25" s="2">
        <v>2896.815966386555</v>
      </c>
      <c r="Q25" s="2">
        <v>750151.1342129039</v>
      </c>
      <c r="R25" s="2">
        <v>545923.483226965</v>
      </c>
      <c r="S25" s="2">
        <v>193674.43005828926</v>
      </c>
      <c r="T25" s="2">
        <v>10519.522772235294</v>
      </c>
      <c r="U25" s="2">
        <v>171684.04609406125</v>
      </c>
      <c r="V25" s="2">
        <f t="shared" si="0"/>
        <v>3280247.6178304236</v>
      </c>
    </row>
    <row r="26" spans="1:22" ht="12.75">
      <c r="A26" s="1" t="s">
        <v>27</v>
      </c>
      <c r="B26" s="3" t="s">
        <v>3</v>
      </c>
      <c r="C26" s="2">
        <v>0</v>
      </c>
      <c r="D26" s="2">
        <v>0</v>
      </c>
      <c r="E26" s="2">
        <v>3.978444718744489</v>
      </c>
      <c r="F26" s="2">
        <v>40065.23398971438</v>
      </c>
      <c r="G26" s="2">
        <v>0</v>
      </c>
      <c r="H26" s="2">
        <v>1861.7853142857143</v>
      </c>
      <c r="I26" s="2">
        <v>0</v>
      </c>
      <c r="J26" s="2">
        <v>6048.845600071663</v>
      </c>
      <c r="K26" s="2">
        <v>41.8539130434783</v>
      </c>
      <c r="L26" s="2">
        <v>164.20971031316105</v>
      </c>
      <c r="M26" s="2">
        <v>31.868205128205126</v>
      </c>
      <c r="N26" s="2">
        <v>546.7068787878787</v>
      </c>
      <c r="O26" s="2">
        <v>0</v>
      </c>
      <c r="P26" s="2">
        <v>0</v>
      </c>
      <c r="Q26" s="2">
        <v>30390.811684538883</v>
      </c>
      <c r="R26" s="2">
        <v>0</v>
      </c>
      <c r="S26" s="2">
        <v>49802.38815252382</v>
      </c>
      <c r="T26" s="2">
        <v>0</v>
      </c>
      <c r="U26" s="2">
        <v>77063.96462065929</v>
      </c>
      <c r="V26" s="2">
        <f t="shared" si="0"/>
        <v>206021.64651378524</v>
      </c>
    </row>
    <row r="27" spans="1:22" ht="12.75">
      <c r="A27" s="1" t="s">
        <v>28</v>
      </c>
      <c r="B27" s="3" t="s">
        <v>2</v>
      </c>
      <c r="C27" s="2">
        <v>520.3</v>
      </c>
      <c r="D27" s="2">
        <v>0.309090909090909</v>
      </c>
      <c r="E27" s="2">
        <v>3.419358490566038</v>
      </c>
      <c r="F27" s="2">
        <v>0.27344444444444443</v>
      </c>
      <c r="G27" s="2">
        <v>0</v>
      </c>
      <c r="H27" s="2">
        <v>16.014375</v>
      </c>
      <c r="I27" s="2">
        <v>0.058</v>
      </c>
      <c r="J27" s="2">
        <v>2.571766722524787</v>
      </c>
      <c r="K27" s="2">
        <v>0.2403030303030303</v>
      </c>
      <c r="L27" s="2">
        <v>6.067659090909091</v>
      </c>
      <c r="M27" s="2">
        <v>2.1914285714285695</v>
      </c>
      <c r="N27" s="2">
        <v>59.81545454545455</v>
      </c>
      <c r="O27" s="2">
        <v>126.03863333333332</v>
      </c>
      <c r="P27" s="2">
        <v>0.4545</v>
      </c>
      <c r="Q27" s="2">
        <v>627.6806363636363</v>
      </c>
      <c r="R27" s="2">
        <v>2917.9016111661463</v>
      </c>
      <c r="S27" s="2">
        <v>14.011691727272725</v>
      </c>
      <c r="T27" s="2">
        <v>61.362839515453636</v>
      </c>
      <c r="U27" s="2">
        <v>0</v>
      </c>
      <c r="V27" s="2">
        <f t="shared" si="0"/>
        <v>4358.710792910563</v>
      </c>
    </row>
    <row r="28" spans="1:22" ht="12.75">
      <c r="A28" s="1" t="s">
        <v>29</v>
      </c>
      <c r="B28" s="4" t="s">
        <v>2</v>
      </c>
      <c r="C28" s="2">
        <v>59.00948300566442</v>
      </c>
      <c r="D28" s="2">
        <v>4.476749999999999</v>
      </c>
      <c r="E28" s="2">
        <v>1055.668950499986</v>
      </c>
      <c r="F28" s="2">
        <v>33.17122358124967</v>
      </c>
      <c r="G28" s="2">
        <v>21.07712987012987</v>
      </c>
      <c r="H28" s="2">
        <v>11.255113882522705</v>
      </c>
      <c r="I28" s="2">
        <v>8.619</v>
      </c>
      <c r="J28" s="2">
        <v>614.6128612223768</v>
      </c>
      <c r="K28" s="2">
        <v>451.20508629244773</v>
      </c>
      <c r="L28" s="2">
        <v>1546.3059034212324</v>
      </c>
      <c r="M28" s="2">
        <v>145.88846536502547</v>
      </c>
      <c r="N28" s="2">
        <v>20.036733333333334</v>
      </c>
      <c r="O28" s="2">
        <v>1311.5546856410258</v>
      </c>
      <c r="P28" s="2">
        <v>11.546283719548423</v>
      </c>
      <c r="Q28" s="2">
        <v>14697.030059964496</v>
      </c>
      <c r="R28" s="2">
        <v>531.9942502186095</v>
      </c>
      <c r="S28" s="2">
        <v>20902.307523391555</v>
      </c>
      <c r="T28" s="2">
        <v>2032.4508826055833</v>
      </c>
      <c r="U28" s="2">
        <v>6915.324400686488</v>
      </c>
      <c r="V28" s="2">
        <f t="shared" si="0"/>
        <v>50373.534786701275</v>
      </c>
    </row>
    <row r="29" spans="1:22" ht="12.75">
      <c r="A29" s="1" t="s">
        <v>29</v>
      </c>
      <c r="B29" s="4" t="s">
        <v>3</v>
      </c>
      <c r="C29" s="2">
        <v>802.4669388693263</v>
      </c>
      <c r="D29" s="2">
        <v>32.6142727272727</v>
      </c>
      <c r="E29" s="2">
        <v>125.10870752947115</v>
      </c>
      <c r="F29" s="2">
        <v>30.150946488294316</v>
      </c>
      <c r="G29" s="2">
        <v>5.459693506493506</v>
      </c>
      <c r="H29" s="2">
        <v>30.685370508658007</v>
      </c>
      <c r="I29" s="2">
        <v>4.196</v>
      </c>
      <c r="J29" s="2">
        <v>805.0064945946948</v>
      </c>
      <c r="K29" s="2">
        <v>35.548755452845455</v>
      </c>
      <c r="L29" s="2">
        <v>978.6848249702784</v>
      </c>
      <c r="M29" s="2">
        <v>5196.333862226079</v>
      </c>
      <c r="N29" s="2">
        <v>13.666365945165946</v>
      </c>
      <c r="O29" s="2">
        <v>62.646010256410236</v>
      </c>
      <c r="P29" s="2">
        <v>4.454261904761905</v>
      </c>
      <c r="Q29" s="2">
        <v>27875.497292167332</v>
      </c>
      <c r="R29" s="2">
        <v>1150.0655605663253</v>
      </c>
      <c r="S29" s="2">
        <v>15780.470748529184</v>
      </c>
      <c r="T29" s="2">
        <v>11343.352677543367</v>
      </c>
      <c r="U29" s="2">
        <v>84621.84228102144</v>
      </c>
      <c r="V29" s="2">
        <f t="shared" si="0"/>
        <v>148898.2510648074</v>
      </c>
    </row>
    <row r="30" spans="1:22" ht="12.75">
      <c r="A30" s="1" t="s">
        <v>30</v>
      </c>
      <c r="B30" s="4" t="s">
        <v>2</v>
      </c>
      <c r="C30" s="2">
        <v>22166.64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165407.34666666668</v>
      </c>
      <c r="T30" s="2">
        <v>0</v>
      </c>
      <c r="U30" s="2">
        <v>166886.6344101</v>
      </c>
      <c r="V30" s="2">
        <f t="shared" si="0"/>
        <v>354460.6210767667</v>
      </c>
    </row>
    <row r="31" spans="1:22" ht="12.75">
      <c r="A31" s="1" t="s">
        <v>30</v>
      </c>
      <c r="B31" s="4" t="s">
        <v>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/>
      <c r="V31" s="2">
        <f t="shared" si="0"/>
        <v>0</v>
      </c>
    </row>
    <row r="32" spans="1:22" ht="12.75">
      <c r="A32" s="1" t="s">
        <v>31</v>
      </c>
      <c r="B32" s="4" t="s">
        <v>2</v>
      </c>
      <c r="C32" s="2">
        <v>6.818134615384617</v>
      </c>
      <c r="D32" s="2">
        <v>1.06331818181818</v>
      </c>
      <c r="E32" s="2">
        <v>1078.173630341309</v>
      </c>
      <c r="F32" s="2">
        <v>22.853311965811965</v>
      </c>
      <c r="G32" s="2">
        <v>2.902260146103896</v>
      </c>
      <c r="H32" s="2">
        <v>52.06327904040404</v>
      </c>
      <c r="I32" s="2">
        <v>0.756</v>
      </c>
      <c r="J32" s="2">
        <v>108.5939596080734</v>
      </c>
      <c r="K32" s="2">
        <v>23.411093002960897</v>
      </c>
      <c r="L32" s="2">
        <v>135.0863284743864</v>
      </c>
      <c r="M32" s="2">
        <v>452.20844391224136</v>
      </c>
      <c r="N32" s="2">
        <v>4.321923232323233</v>
      </c>
      <c r="O32" s="2">
        <v>155.29695384615385</v>
      </c>
      <c r="P32" s="2">
        <v>13.859142857142857</v>
      </c>
      <c r="Q32" s="2">
        <v>8524.60810930837</v>
      </c>
      <c r="R32" s="2">
        <v>5865.4322737064485</v>
      </c>
      <c r="S32" s="2">
        <v>7957.612968180692</v>
      </c>
      <c r="T32" s="2">
        <v>9575.784025593219</v>
      </c>
      <c r="U32" s="2">
        <v>3211.9359930659266</v>
      </c>
      <c r="V32" s="2">
        <f t="shared" si="0"/>
        <v>37192.78114907877</v>
      </c>
    </row>
    <row r="33" spans="1:22" ht="12.75">
      <c r="A33" s="1" t="s">
        <v>31</v>
      </c>
      <c r="B33" s="4" t="s">
        <v>3</v>
      </c>
      <c r="C33" s="2">
        <v>1.2829411764705885</v>
      </c>
      <c r="D33" s="2">
        <v>0.130136363636364</v>
      </c>
      <c r="E33" s="2">
        <v>19.28102942869735</v>
      </c>
      <c r="F33" s="2">
        <v>0.027735042735042736</v>
      </c>
      <c r="G33" s="2">
        <v>0.0128</v>
      </c>
      <c r="H33" s="2">
        <v>0.2468232323232323</v>
      </c>
      <c r="I33" s="2">
        <v>1.88</v>
      </c>
      <c r="J33" s="2">
        <v>20.169534836114913</v>
      </c>
      <c r="K33" s="2">
        <v>5.299275362318836</v>
      </c>
      <c r="L33" s="2">
        <v>418.3026646777215</v>
      </c>
      <c r="M33" s="2">
        <v>140.42704471756315</v>
      </c>
      <c r="N33" s="2">
        <v>0.5738383838383837</v>
      </c>
      <c r="O33" s="2">
        <v>4.694467692307697</v>
      </c>
      <c r="P33" s="2">
        <v>9.602555555555561</v>
      </c>
      <c r="Q33" s="2">
        <v>167.48092513368985</v>
      </c>
      <c r="R33" s="2">
        <v>93.73386545408032</v>
      </c>
      <c r="S33" s="2">
        <v>2245.2161256786903</v>
      </c>
      <c r="T33" s="2">
        <v>516.4001243728814</v>
      </c>
      <c r="U33" s="2">
        <v>0</v>
      </c>
      <c r="V33" s="2">
        <f t="shared" si="0"/>
        <v>3644.7618871086243</v>
      </c>
    </row>
    <row r="34" spans="1:22" ht="12.75">
      <c r="A34" s="1" t="s">
        <v>46</v>
      </c>
      <c r="B34" s="3" t="s">
        <v>3</v>
      </c>
      <c r="C34" s="2">
        <v>33777</v>
      </c>
      <c r="D34" s="2">
        <v>0</v>
      </c>
      <c r="E34" s="2">
        <v>722526</v>
      </c>
      <c r="F34" s="2">
        <v>0</v>
      </c>
      <c r="G34" s="2">
        <v>0</v>
      </c>
      <c r="H34" s="2">
        <v>11.969777777777779</v>
      </c>
      <c r="I34" s="2">
        <v>0.008</v>
      </c>
      <c r="J34" s="2">
        <v>756.9164961409267</v>
      </c>
      <c r="K34" s="2">
        <v>30.4263913043478</v>
      </c>
      <c r="L34" s="2">
        <v>342.18560775862073</v>
      </c>
      <c r="M34" s="2">
        <v>369.39297243107774</v>
      </c>
      <c r="N34" s="2">
        <v>0.4363636363636364</v>
      </c>
      <c r="O34" s="2">
        <v>41.2125</v>
      </c>
      <c r="P34" s="2">
        <v>3219.7577666666666</v>
      </c>
      <c r="Q34" s="2">
        <v>110117.84837105797</v>
      </c>
      <c r="R34" s="2">
        <v>1862.1204723229512</v>
      </c>
      <c r="S34" s="2">
        <v>209208.51253841523</v>
      </c>
      <c r="T34" s="2">
        <v>0</v>
      </c>
      <c r="U34" s="2">
        <v>7010</v>
      </c>
      <c r="V34" s="2">
        <f t="shared" si="0"/>
        <v>1089273.7872575119</v>
      </c>
    </row>
    <row r="35" spans="1:22" ht="12.75">
      <c r="A35" s="1" t="s">
        <v>47</v>
      </c>
      <c r="B35" s="3" t="s">
        <v>3</v>
      </c>
      <c r="C35" s="2">
        <v>94268</v>
      </c>
      <c r="D35" s="2">
        <v>0</v>
      </c>
      <c r="E35" s="2">
        <v>810817</v>
      </c>
      <c r="F35" s="2">
        <v>2398.6678941179593</v>
      </c>
      <c r="G35" s="2">
        <v>28.78885714285714</v>
      </c>
      <c r="H35" s="2">
        <v>16.242597853535354</v>
      </c>
      <c r="I35" s="2">
        <v>327.14</v>
      </c>
      <c r="J35" s="2">
        <v>10760.333785524708</v>
      </c>
      <c r="K35" s="2">
        <v>276.1259228197677</v>
      </c>
      <c r="L35" s="2">
        <v>197.6688126657825</v>
      </c>
      <c r="M35" s="2">
        <v>514.4919658119659</v>
      </c>
      <c r="N35" s="2">
        <v>285.3151111111111</v>
      </c>
      <c r="O35" s="2">
        <v>82210.51648205129</v>
      </c>
      <c r="P35" s="2">
        <v>6369.485525974023</v>
      </c>
      <c r="Q35" s="2">
        <v>1754861.7212898408</v>
      </c>
      <c r="R35" s="2">
        <v>265002.21294526564</v>
      </c>
      <c r="S35" s="2">
        <v>552042.7791507134</v>
      </c>
      <c r="T35" s="2">
        <v>702.0323434237289</v>
      </c>
      <c r="U35" s="2">
        <v>956116</v>
      </c>
      <c r="V35" s="2">
        <f t="shared" si="0"/>
        <v>4537194.522684317</v>
      </c>
    </row>
    <row r="36" spans="1:22" ht="12.75">
      <c r="A36" s="1" t="s">
        <v>32</v>
      </c>
      <c r="B36" s="3" t="s">
        <v>3</v>
      </c>
      <c r="C36" s="2">
        <v>9.685</v>
      </c>
      <c r="D36" s="2">
        <v>0</v>
      </c>
      <c r="E36" s="2">
        <v>27398.988342272347</v>
      </c>
      <c r="F36" s="2">
        <v>0</v>
      </c>
      <c r="G36" s="2">
        <v>0</v>
      </c>
      <c r="H36" s="2">
        <v>0</v>
      </c>
      <c r="I36" s="2">
        <v>0</v>
      </c>
      <c r="J36" s="2">
        <v>112.36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96.72636857142857</v>
      </c>
      <c r="T36" s="2">
        <v>0</v>
      </c>
      <c r="U36" s="2">
        <v>0</v>
      </c>
      <c r="V36" s="2">
        <f t="shared" si="0"/>
        <v>27617.759710843777</v>
      </c>
    </row>
    <row r="37" spans="1:22" ht="12.75">
      <c r="A37" s="1" t="s">
        <v>48</v>
      </c>
      <c r="B37" s="3" t="s">
        <v>3</v>
      </c>
      <c r="C37" s="2">
        <v>16312</v>
      </c>
      <c r="D37" s="2">
        <v>1333.10643181818</v>
      </c>
      <c r="E37" s="2">
        <v>117417</v>
      </c>
      <c r="F37" s="2">
        <v>17419.398988656056</v>
      </c>
      <c r="G37" s="2">
        <v>7689.966806412334</v>
      </c>
      <c r="H37" s="2">
        <v>15536.331034094761</v>
      </c>
      <c r="I37" s="2">
        <v>1417.949</v>
      </c>
      <c r="J37" s="2">
        <v>67599.01550764275</v>
      </c>
      <c r="K37" s="2">
        <v>18432.28624620755</v>
      </c>
      <c r="L37" s="2">
        <v>55092.77032729356</v>
      </c>
      <c r="M37" s="2">
        <v>17289.263772599777</v>
      </c>
      <c r="N37" s="2">
        <v>11044.679889107832</v>
      </c>
      <c r="O37" s="2">
        <v>6134.524611794872</v>
      </c>
      <c r="P37" s="2">
        <v>5225.845333396995</v>
      </c>
      <c r="Q37" s="2">
        <v>381498.3073829921</v>
      </c>
      <c r="R37" s="2">
        <v>290845.22570797405</v>
      </c>
      <c r="S37" s="2">
        <v>1175230.0536426017</v>
      </c>
      <c r="T37" s="2">
        <v>5068.008848802392</v>
      </c>
      <c r="U37" s="2">
        <v>1901097</v>
      </c>
      <c r="V37" s="2">
        <f t="shared" si="0"/>
        <v>4111682.733531395</v>
      </c>
    </row>
    <row r="38" spans="1:22" ht="12.75">
      <c r="A38" s="1" t="s">
        <v>33</v>
      </c>
      <c r="B38" s="4" t="s">
        <v>2</v>
      </c>
      <c r="C38" s="2">
        <v>15.3</v>
      </c>
      <c r="D38" s="2">
        <v>16.3636363636364</v>
      </c>
      <c r="E38" s="2">
        <v>139.93512292963592</v>
      </c>
      <c r="F38" s="2">
        <v>3.692210144927536</v>
      </c>
      <c r="G38" s="2">
        <v>185.92</v>
      </c>
      <c r="H38" s="2">
        <v>1.196</v>
      </c>
      <c r="I38" s="2">
        <v>124.938</v>
      </c>
      <c r="J38" s="2">
        <v>5308.371349394397</v>
      </c>
      <c r="K38" s="2">
        <v>7.546408385173054</v>
      </c>
      <c r="L38" s="2">
        <v>2164.70204768475</v>
      </c>
      <c r="M38" s="2">
        <v>161.61383771929826</v>
      </c>
      <c r="N38" s="2">
        <v>2.5012121212121246</v>
      </c>
      <c r="O38" s="2">
        <v>27.6749230769231</v>
      </c>
      <c r="P38" s="2">
        <v>0.132</v>
      </c>
      <c r="Q38" s="2">
        <v>1451.192571734251</v>
      </c>
      <c r="R38" s="2">
        <v>47.937722686127735</v>
      </c>
      <c r="S38" s="2">
        <v>1700.9387305593175</v>
      </c>
      <c r="T38" s="2">
        <v>491.58283706879354</v>
      </c>
      <c r="U38" s="2">
        <v>0</v>
      </c>
      <c r="V38" s="2">
        <f t="shared" si="0"/>
        <v>11851.538609868441</v>
      </c>
    </row>
    <row r="39" spans="1:22" ht="12.75">
      <c r="A39" s="1" t="s">
        <v>33</v>
      </c>
      <c r="B39" s="4" t="s">
        <v>3</v>
      </c>
      <c r="C39" s="2">
        <v>13853.479516224856</v>
      </c>
      <c r="D39" s="2">
        <v>299.212772727273</v>
      </c>
      <c r="E39" s="2">
        <v>74143.1929166734</v>
      </c>
      <c r="F39" s="2">
        <v>9393.407813764528</v>
      </c>
      <c r="G39" s="2">
        <v>13562.345016341991</v>
      </c>
      <c r="H39" s="2">
        <v>28469.217955536646</v>
      </c>
      <c r="I39" s="2">
        <v>2987.5429999999997</v>
      </c>
      <c r="J39" s="2">
        <v>215252.64369533473</v>
      </c>
      <c r="K39" s="2">
        <v>26760.391129289466</v>
      </c>
      <c r="L39" s="2">
        <v>149634.2015690829</v>
      </c>
      <c r="M39" s="2">
        <v>12683.43286168166</v>
      </c>
      <c r="N39" s="2">
        <v>3519.859572478479</v>
      </c>
      <c r="O39" s="2">
        <v>1468.0475076923078</v>
      </c>
      <c r="P39" s="2">
        <v>56020.41229706731</v>
      </c>
      <c r="Q39" s="2">
        <v>343180.2647885208</v>
      </c>
      <c r="R39" s="2">
        <v>20312.897098923175</v>
      </c>
      <c r="S39" s="2">
        <v>114218.26927504876</v>
      </c>
      <c r="T39" s="2">
        <v>722.9464044666004</v>
      </c>
      <c r="U39" s="2">
        <v>76606.12815792975</v>
      </c>
      <c r="V39" s="2">
        <f t="shared" si="0"/>
        <v>1163087.893348785</v>
      </c>
    </row>
    <row r="40" spans="1:22" ht="12.75">
      <c r="A40" s="1" t="s">
        <v>34</v>
      </c>
      <c r="B40" s="4" t="s">
        <v>2</v>
      </c>
      <c r="C40" s="2">
        <v>0.064</v>
      </c>
      <c r="D40" s="2">
        <v>0.074</v>
      </c>
      <c r="E40" s="2">
        <v>0.9560000000000001</v>
      </c>
      <c r="F40" s="2">
        <v>0.183</v>
      </c>
      <c r="G40" s="2">
        <v>1.895</v>
      </c>
      <c r="H40" s="2">
        <v>9.557</v>
      </c>
      <c r="I40" s="2">
        <v>0</v>
      </c>
      <c r="J40" s="2">
        <v>4.471</v>
      </c>
      <c r="K40" s="2">
        <v>25.871</v>
      </c>
      <c r="L40" s="2">
        <v>22.227000000000007</v>
      </c>
      <c r="M40" s="2">
        <v>0.387</v>
      </c>
      <c r="N40" s="2">
        <v>0.28200000000000003</v>
      </c>
      <c r="O40" s="2">
        <v>0</v>
      </c>
      <c r="P40" s="2">
        <v>1.07</v>
      </c>
      <c r="Q40" s="2">
        <v>27048.36</v>
      </c>
      <c r="R40" s="2">
        <v>838.64947</v>
      </c>
      <c r="S40" s="2">
        <v>711.311463</v>
      </c>
      <c r="T40" s="2">
        <v>7.88032</v>
      </c>
      <c r="U40" s="2">
        <v>0</v>
      </c>
      <c r="V40" s="2">
        <f t="shared" si="0"/>
        <v>28673.238253</v>
      </c>
    </row>
    <row r="41" spans="1:22" ht="12.75">
      <c r="A41" s="1" t="s">
        <v>34</v>
      </c>
      <c r="B41" s="4" t="s">
        <v>3</v>
      </c>
      <c r="C41" s="2">
        <v>13245.721999999998</v>
      </c>
      <c r="D41" s="2">
        <v>0</v>
      </c>
      <c r="E41" s="2">
        <v>2164.8532413793105</v>
      </c>
      <c r="F41" s="2">
        <v>42.835142857142856</v>
      </c>
      <c r="G41" s="2">
        <v>2434.1000000000004</v>
      </c>
      <c r="H41" s="2">
        <v>0</v>
      </c>
      <c r="I41" s="2">
        <v>0</v>
      </c>
      <c r="J41" s="2">
        <v>193.37824689949687</v>
      </c>
      <c r="K41" s="2">
        <v>143.6382795698925</v>
      </c>
      <c r="L41" s="2">
        <v>94.47640659340658</v>
      </c>
      <c r="M41" s="2">
        <v>0</v>
      </c>
      <c r="N41" s="2">
        <v>0</v>
      </c>
      <c r="O41" s="2">
        <v>26.400000000000002</v>
      </c>
      <c r="P41" s="2">
        <v>29550.416363636363</v>
      </c>
      <c r="Q41" s="2">
        <v>1061656.2841192395</v>
      </c>
      <c r="R41" s="2">
        <v>358165.43084417126</v>
      </c>
      <c r="S41" s="2">
        <v>19543.716370245853</v>
      </c>
      <c r="T41" s="2">
        <v>34407.32918565603</v>
      </c>
      <c r="U41" s="2">
        <v>0</v>
      </c>
      <c r="V41" s="2">
        <f t="shared" si="0"/>
        <v>1521668.5802002484</v>
      </c>
    </row>
    <row r="42" spans="1:22" ht="12.75">
      <c r="A42" s="1" t="s">
        <v>62</v>
      </c>
      <c r="B42" s="3" t="s">
        <v>3</v>
      </c>
      <c r="C42" s="2">
        <v>1539.664</v>
      </c>
      <c r="D42" s="2">
        <v>10.875</v>
      </c>
      <c r="E42" s="2">
        <v>114205.07250759339</v>
      </c>
      <c r="F42" s="2">
        <v>871.2266557519775</v>
      </c>
      <c r="G42" s="2">
        <v>10.275363636363636</v>
      </c>
      <c r="H42" s="2">
        <v>16395.665716212123</v>
      </c>
      <c r="I42" s="2">
        <v>3281.36</v>
      </c>
      <c r="J42" s="2">
        <v>8582.326849042563</v>
      </c>
      <c r="K42" s="2">
        <v>115.78711060393557</v>
      </c>
      <c r="L42" s="2">
        <v>1111.9510742448747</v>
      </c>
      <c r="M42" s="2">
        <v>444.0220854178458</v>
      </c>
      <c r="N42" s="2">
        <v>15.924141414141415</v>
      </c>
      <c r="O42" s="2">
        <v>2148.710116923077</v>
      </c>
      <c r="P42" s="2">
        <v>382222.77468989533</v>
      </c>
      <c r="Q42" s="2">
        <v>13457.230315002893</v>
      </c>
      <c r="R42" s="2">
        <v>673.7579574701676</v>
      </c>
      <c r="S42" s="2">
        <v>36808.94547403544</v>
      </c>
      <c r="T42" s="2">
        <v>5.787551240677966</v>
      </c>
      <c r="U42" s="2">
        <v>13678.061106152127</v>
      </c>
      <c r="V42" s="2">
        <f t="shared" si="0"/>
        <v>595579.4177146368</v>
      </c>
    </row>
    <row r="43" spans="1:22" ht="12.75">
      <c r="A43" s="1" t="s">
        <v>49</v>
      </c>
      <c r="B43" s="4" t="s">
        <v>2</v>
      </c>
      <c r="C43" s="2">
        <v>16.9</v>
      </c>
      <c r="D43" s="2">
        <v>0</v>
      </c>
      <c r="E43" s="2">
        <v>152.30149666763253</v>
      </c>
      <c r="F43" s="2">
        <v>85.76</v>
      </c>
      <c r="G43" s="2">
        <v>0</v>
      </c>
      <c r="H43" s="2">
        <v>10.213375000000001</v>
      </c>
      <c r="I43" s="2">
        <v>2882.935</v>
      </c>
      <c r="J43" s="2">
        <v>5764.953465321853</v>
      </c>
      <c r="K43" s="2">
        <v>5209.437276349903</v>
      </c>
      <c r="L43" s="2">
        <v>4241.954857954546</v>
      </c>
      <c r="M43" s="2">
        <v>2345.411288866397</v>
      </c>
      <c r="N43" s="2">
        <v>0</v>
      </c>
      <c r="O43" s="2">
        <v>1598.91661538462</v>
      </c>
      <c r="P43" s="2">
        <v>5939.638989898989</v>
      </c>
      <c r="Q43" s="2">
        <v>1582.962517371861</v>
      </c>
      <c r="R43" s="2">
        <v>22937.14165106848</v>
      </c>
      <c r="S43" s="2">
        <v>2156.7000229148894</v>
      </c>
      <c r="T43" s="2">
        <v>4635.575062588235</v>
      </c>
      <c r="U43" s="2">
        <v>40825.34226166359</v>
      </c>
      <c r="V43" s="2">
        <f t="shared" si="0"/>
        <v>100386.14388105099</v>
      </c>
    </row>
    <row r="44" spans="1:22" ht="12.75">
      <c r="A44" s="1" t="s">
        <v>49</v>
      </c>
      <c r="B44" s="4" t="s">
        <v>3</v>
      </c>
      <c r="C44" s="2">
        <v>21359.558998212487</v>
      </c>
      <c r="D44" s="2">
        <v>36400.03083475309</v>
      </c>
      <c r="E44" s="2">
        <v>8811.47769979406</v>
      </c>
      <c r="F44" s="2">
        <v>230.49179032717814</v>
      </c>
      <c r="G44" s="2">
        <v>2113.804734098409</v>
      </c>
      <c r="H44" s="2">
        <v>5143.96613741787</v>
      </c>
      <c r="I44" s="2">
        <v>22602.66375126561</v>
      </c>
      <c r="J44" s="2">
        <v>87920.37528629288</v>
      </c>
      <c r="K44" s="2">
        <v>340936.91797108494</v>
      </c>
      <c r="L44" s="2">
        <v>20312.93986722743</v>
      </c>
      <c r="M44" s="2">
        <v>8214.554289726253</v>
      </c>
      <c r="N44" s="2">
        <v>4250.5729743064185</v>
      </c>
      <c r="O44" s="2">
        <v>42561.98661857417</v>
      </c>
      <c r="P44" s="2">
        <v>512038.30101816304</v>
      </c>
      <c r="Q44" s="2">
        <v>1153368.8113445358</v>
      </c>
      <c r="R44" s="2">
        <v>13606348.965998283</v>
      </c>
      <c r="S44" s="2">
        <v>152161.45312568254</v>
      </c>
      <c r="T44" s="2">
        <v>14912.810733474082</v>
      </c>
      <c r="U44" s="2">
        <v>507039.45841879665</v>
      </c>
      <c r="V44" s="2">
        <f t="shared" si="0"/>
        <v>16546729.141592015</v>
      </c>
    </row>
    <row r="45" spans="1:22" ht="12.75">
      <c r="A45" s="1" t="s">
        <v>50</v>
      </c>
      <c r="B45" s="4" t="s">
        <v>2</v>
      </c>
      <c r="C45" s="2">
        <v>2253.852319004525</v>
      </c>
      <c r="D45" s="2">
        <v>0.0672727272727273</v>
      </c>
      <c r="E45" s="2">
        <v>431.64759562857586</v>
      </c>
      <c r="F45" s="2">
        <v>12.306136752136752</v>
      </c>
      <c r="G45" s="2">
        <v>32.909636363636366</v>
      </c>
      <c r="H45" s="2">
        <v>28.23090909090909</v>
      </c>
      <c r="I45" s="2">
        <v>47.284</v>
      </c>
      <c r="J45" s="2">
        <v>2732.9591617101573</v>
      </c>
      <c r="K45" s="2">
        <v>7283.1250897101445</v>
      </c>
      <c r="L45" s="2">
        <v>99791.60763874567</v>
      </c>
      <c r="M45" s="2">
        <v>404.69684088747476</v>
      </c>
      <c r="N45" s="2">
        <v>3.1831347962382446</v>
      </c>
      <c r="O45" s="2">
        <v>1546.1510897435899</v>
      </c>
      <c r="P45" s="2">
        <v>5124.295516042782</v>
      </c>
      <c r="Q45" s="2">
        <v>19874.88803814022</v>
      </c>
      <c r="R45" s="2">
        <v>52983.355395437786</v>
      </c>
      <c r="S45" s="2">
        <v>8311.969340737216</v>
      </c>
      <c r="T45" s="2">
        <v>362.23137858424724</v>
      </c>
      <c r="U45" s="2">
        <v>0</v>
      </c>
      <c r="V45" s="2">
        <f t="shared" si="0"/>
        <v>201224.76049410258</v>
      </c>
    </row>
    <row r="46" spans="1:22" ht="12.75">
      <c r="A46" s="1" t="s">
        <v>50</v>
      </c>
      <c r="B46" s="4" t="s">
        <v>3</v>
      </c>
      <c r="C46" s="2">
        <v>0</v>
      </c>
      <c r="D46" s="2">
        <v>10838.2154545455</v>
      </c>
      <c r="E46" s="2">
        <v>334803.57664514164</v>
      </c>
      <c r="F46" s="2">
        <v>0</v>
      </c>
      <c r="G46" s="2">
        <v>0</v>
      </c>
      <c r="H46" s="2">
        <v>0</v>
      </c>
      <c r="I46" s="2">
        <v>829.72</v>
      </c>
      <c r="J46" s="2">
        <v>228568.98593040073</v>
      </c>
      <c r="K46" s="2">
        <v>198668.63394843266</v>
      </c>
      <c r="L46" s="2">
        <v>121141.75301761841</v>
      </c>
      <c r="M46" s="2">
        <v>2159.7743427800274</v>
      </c>
      <c r="N46" s="2">
        <v>25.649511111111114</v>
      </c>
      <c r="O46" s="2">
        <v>8406.42363076923</v>
      </c>
      <c r="P46" s="2">
        <v>89258.07063901877</v>
      </c>
      <c r="Q46" s="2">
        <v>89187.35336683066</v>
      </c>
      <c r="R46" s="2">
        <v>85332.4192889308</v>
      </c>
      <c r="S46" s="2">
        <v>4568.622248894981</v>
      </c>
      <c r="T46" s="2">
        <v>24.174868235294117</v>
      </c>
      <c r="U46" s="2">
        <v>0</v>
      </c>
      <c r="V46" s="2">
        <f t="shared" si="0"/>
        <v>1173813.37289271</v>
      </c>
    </row>
    <row r="47" spans="1:22" ht="12.75">
      <c r="A47" s="1" t="s">
        <v>36</v>
      </c>
      <c r="B47" s="4" t="s">
        <v>2</v>
      </c>
      <c r="C47" s="2">
        <v>0</v>
      </c>
      <c r="D47" s="2">
        <v>0</v>
      </c>
      <c r="E47" s="2">
        <v>1.09906542056075</v>
      </c>
      <c r="F47" s="2">
        <v>0</v>
      </c>
      <c r="G47" s="2">
        <v>0</v>
      </c>
      <c r="H47" s="2">
        <v>0</v>
      </c>
      <c r="I47" s="2">
        <v>0</v>
      </c>
      <c r="J47" s="2">
        <v>229.4229</v>
      </c>
      <c r="K47" s="2">
        <v>1978.78513043478</v>
      </c>
      <c r="L47" s="2">
        <v>39745.49140265022</v>
      </c>
      <c r="M47" s="2">
        <v>11.047777777777778</v>
      </c>
      <c r="N47" s="2">
        <v>0</v>
      </c>
      <c r="O47" s="2">
        <v>227.36</v>
      </c>
      <c r="P47" s="2">
        <v>0</v>
      </c>
      <c r="Q47" s="2">
        <v>25980.262</v>
      </c>
      <c r="R47" s="2">
        <v>402.26399999999995</v>
      </c>
      <c r="S47" s="2">
        <v>0</v>
      </c>
      <c r="T47" s="2">
        <v>0</v>
      </c>
      <c r="U47" s="2">
        <v>0</v>
      </c>
      <c r="V47" s="2">
        <f t="shared" si="0"/>
        <v>68575.73227628334</v>
      </c>
    </row>
    <row r="48" spans="1:22" ht="12.75">
      <c r="A48" s="1" t="s">
        <v>36</v>
      </c>
      <c r="B48" s="4" t="s">
        <v>3</v>
      </c>
      <c r="C48" s="2">
        <v>243.6</v>
      </c>
      <c r="D48" s="2">
        <v>0</v>
      </c>
      <c r="E48" s="2">
        <v>6533.478934383127</v>
      </c>
      <c r="F48" s="2">
        <v>16.423730769230772</v>
      </c>
      <c r="G48" s="2">
        <v>183881.79245887444</v>
      </c>
      <c r="H48" s="2">
        <v>19448.8125</v>
      </c>
      <c r="I48" s="2">
        <v>4185.96</v>
      </c>
      <c r="J48" s="2">
        <v>1734.1622454545457</v>
      </c>
      <c r="K48" s="2">
        <v>6491.7398952569165</v>
      </c>
      <c r="L48" s="2">
        <v>3378878.6286882064</v>
      </c>
      <c r="M48" s="2">
        <v>10.853333333333333</v>
      </c>
      <c r="N48" s="2">
        <v>43.106161616161614</v>
      </c>
      <c r="O48" s="2">
        <v>91856.33461538459</v>
      </c>
      <c r="P48" s="2">
        <v>26941.4</v>
      </c>
      <c r="Q48" s="2">
        <v>420098.09121212125</v>
      </c>
      <c r="R48" s="2">
        <v>20126.613804818295</v>
      </c>
      <c r="S48" s="2">
        <v>581.1541714285713</v>
      </c>
      <c r="T48" s="2">
        <v>1842.57009</v>
      </c>
      <c r="U48" s="2">
        <v>0</v>
      </c>
      <c r="V48" s="2">
        <f t="shared" si="0"/>
        <v>4162914.7218416473</v>
      </c>
    </row>
    <row r="49" spans="1:22" ht="12.75">
      <c r="A49" s="1" t="s">
        <v>51</v>
      </c>
      <c r="B49" s="4" t="s">
        <v>2</v>
      </c>
      <c r="C49" s="2">
        <v>0</v>
      </c>
      <c r="D49" s="2">
        <v>0</v>
      </c>
      <c r="E49" s="2">
        <v>270.2029181034483</v>
      </c>
      <c r="F49" s="2">
        <v>0</v>
      </c>
      <c r="G49" s="2">
        <v>0</v>
      </c>
      <c r="H49" s="2">
        <v>0</v>
      </c>
      <c r="I49" s="2">
        <v>104642.46299999999</v>
      </c>
      <c r="J49" s="2">
        <v>14780.288324025973</v>
      </c>
      <c r="K49" s="2">
        <v>21.9665217391304</v>
      </c>
      <c r="L49" s="2">
        <v>22299.2181875</v>
      </c>
      <c r="M49" s="2">
        <v>29.92</v>
      </c>
      <c r="N49" s="2">
        <v>0</v>
      </c>
      <c r="O49" s="2">
        <v>75428.32058974355</v>
      </c>
      <c r="P49" s="2">
        <v>132392.37412987012</v>
      </c>
      <c r="Q49" s="2">
        <v>9981.752088532383</v>
      </c>
      <c r="R49" s="2">
        <v>121815.71857886124</v>
      </c>
      <c r="S49" s="2">
        <v>187426.36985592078</v>
      </c>
      <c r="T49" s="2">
        <v>0</v>
      </c>
      <c r="U49" s="2">
        <v>0</v>
      </c>
      <c r="V49" s="2">
        <f t="shared" si="0"/>
        <v>669088.5941942966</v>
      </c>
    </row>
    <row r="50" spans="1:22" ht="12.75">
      <c r="A50" s="1" t="s">
        <v>51</v>
      </c>
      <c r="B50" s="4" t="s">
        <v>3</v>
      </c>
      <c r="C50" s="2">
        <v>11717.630089994971</v>
      </c>
      <c r="D50" s="2">
        <v>1950</v>
      </c>
      <c r="E50" s="2">
        <v>97275.09488978494</v>
      </c>
      <c r="F50" s="2">
        <v>57.943354700854705</v>
      </c>
      <c r="G50" s="2">
        <v>38.72</v>
      </c>
      <c r="H50" s="2">
        <v>6.079826388888888</v>
      </c>
      <c r="I50" s="2">
        <v>218</v>
      </c>
      <c r="J50" s="2">
        <v>7631.148599237719</v>
      </c>
      <c r="K50" s="2">
        <v>4000.331893063383</v>
      </c>
      <c r="L50" s="2">
        <v>27073.898717220432</v>
      </c>
      <c r="M50" s="2">
        <v>2547.476111111111</v>
      </c>
      <c r="N50" s="2">
        <v>0</v>
      </c>
      <c r="O50" s="2">
        <v>769036.8541025642</v>
      </c>
      <c r="P50" s="2">
        <v>99928.37638489938</v>
      </c>
      <c r="Q50" s="2">
        <v>68770.98564614831</v>
      </c>
      <c r="R50" s="2">
        <v>2149294.519644988</v>
      </c>
      <c r="S50" s="2">
        <v>268478.32862722606</v>
      </c>
      <c r="T50" s="2">
        <v>207.6575524576271</v>
      </c>
      <c r="U50" s="2">
        <v>0</v>
      </c>
      <c r="V50" s="2">
        <f t="shared" si="0"/>
        <v>3508233.0454397853</v>
      </c>
    </row>
    <row r="51" spans="1:22" ht="12.75">
      <c r="A51" s="1" t="s">
        <v>35</v>
      </c>
      <c r="B51" s="4" t="s">
        <v>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385.3175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f t="shared" si="0"/>
        <v>385.3175</v>
      </c>
    </row>
    <row r="52" spans="1:22" ht="12.75">
      <c r="A52" s="1" t="s">
        <v>35</v>
      </c>
      <c r="B52" s="4" t="s">
        <v>3</v>
      </c>
      <c r="C52" s="2">
        <v>14.86</v>
      </c>
      <c r="D52" s="2">
        <v>0</v>
      </c>
      <c r="E52" s="2">
        <v>1.6609655172413795</v>
      </c>
      <c r="F52" s="2">
        <v>0</v>
      </c>
      <c r="G52" s="2">
        <v>0</v>
      </c>
      <c r="H52" s="2">
        <v>0</v>
      </c>
      <c r="I52" s="2">
        <v>0</v>
      </c>
      <c r="J52" s="2">
        <v>7.665</v>
      </c>
      <c r="K52" s="2">
        <v>263.424</v>
      </c>
      <c r="L52" s="2">
        <v>2387.0204464285716</v>
      </c>
      <c r="M52" s="2">
        <v>0</v>
      </c>
      <c r="N52" s="2">
        <v>0</v>
      </c>
      <c r="O52" s="2">
        <v>1.05087076923077</v>
      </c>
      <c r="P52" s="2">
        <v>119441.3409090909</v>
      </c>
      <c r="Q52" s="2">
        <v>210289.016</v>
      </c>
      <c r="R52" s="2">
        <v>439712.14415630995</v>
      </c>
      <c r="S52" s="2">
        <v>76.656375</v>
      </c>
      <c r="T52" s="2">
        <v>0</v>
      </c>
      <c r="U52" s="2">
        <v>65147.2468532951</v>
      </c>
      <c r="V52" s="2">
        <f t="shared" si="0"/>
        <v>837342.085576411</v>
      </c>
    </row>
    <row r="53" spans="1:22" ht="12.75">
      <c r="A53" s="1" t="s">
        <v>52</v>
      </c>
      <c r="B53" s="4" t="s">
        <v>2</v>
      </c>
      <c r="C53" s="2">
        <v>0</v>
      </c>
      <c r="D53" s="2">
        <v>0</v>
      </c>
      <c r="E53" s="2">
        <v>4511.74</v>
      </c>
      <c r="F53" s="2">
        <v>0</v>
      </c>
      <c r="G53" s="2">
        <v>173.78</v>
      </c>
      <c r="H53" s="2">
        <v>0</v>
      </c>
      <c r="I53" s="2">
        <v>0</v>
      </c>
      <c r="J53" s="2">
        <v>1238.68412</v>
      </c>
      <c r="K53" s="2">
        <v>0</v>
      </c>
      <c r="L53" s="2">
        <v>69.8042253521127</v>
      </c>
      <c r="M53" s="2">
        <v>0.13746857142857138</v>
      </c>
      <c r="N53" s="2">
        <v>36.239999999999995</v>
      </c>
      <c r="O53" s="2">
        <v>0</v>
      </c>
      <c r="P53" s="2">
        <v>55.74</v>
      </c>
      <c r="Q53" s="2">
        <v>224406.82799999998</v>
      </c>
      <c r="R53" s="2">
        <v>0</v>
      </c>
      <c r="S53" s="2">
        <v>0</v>
      </c>
      <c r="T53" s="2">
        <v>0</v>
      </c>
      <c r="U53" s="2">
        <v>0</v>
      </c>
      <c r="V53" s="2">
        <f t="shared" si="0"/>
        <v>230492.95381392352</v>
      </c>
    </row>
    <row r="54" spans="1:22" ht="12.75">
      <c r="A54" s="1" t="s">
        <v>52</v>
      </c>
      <c r="B54" s="4" t="s">
        <v>3</v>
      </c>
      <c r="C54" s="2">
        <v>0</v>
      </c>
      <c r="D54" s="2">
        <v>0</v>
      </c>
      <c r="E54" s="2">
        <v>25.343248705970034</v>
      </c>
      <c r="F54" s="2">
        <v>316.9517952248327</v>
      </c>
      <c r="G54" s="2">
        <v>0</v>
      </c>
      <c r="H54" s="2">
        <v>0</v>
      </c>
      <c r="I54" s="2">
        <v>0</v>
      </c>
      <c r="J54" s="2">
        <v>744.2296068821861</v>
      </c>
      <c r="K54" s="2">
        <v>0</v>
      </c>
      <c r="L54" s="2">
        <v>0</v>
      </c>
      <c r="M54" s="2">
        <v>9.424251860103135</v>
      </c>
      <c r="N54" s="2">
        <v>36.22066076118727</v>
      </c>
      <c r="O54" s="2">
        <v>202.6380046483576</v>
      </c>
      <c r="P54" s="2">
        <v>3673.633363264805</v>
      </c>
      <c r="Q54" s="2">
        <v>835966.260724528</v>
      </c>
      <c r="R54" s="2">
        <v>1492.5408249515676</v>
      </c>
      <c r="S54" s="2">
        <v>0</v>
      </c>
      <c r="T54" s="2">
        <v>0</v>
      </c>
      <c r="U54" s="2">
        <v>0</v>
      </c>
      <c r="V54" s="2">
        <f t="shared" si="0"/>
        <v>842467.242480827</v>
      </c>
    </row>
    <row r="55" spans="1:22" ht="15">
      <c r="A55" s="1" t="s">
        <v>38</v>
      </c>
      <c r="B55" s="3" t="s">
        <v>3</v>
      </c>
      <c r="C55" s="6">
        <f>SUMIF($B$4:$B$54,"NH",C4:C54)</f>
        <v>285180.035703905</v>
      </c>
      <c r="D55" s="6">
        <f aca="true" t="shared" si="1" ref="D55:U55">SUMIF($B$4:$B$54,"NH",D4:D54)</f>
        <v>64599.40976657131</v>
      </c>
      <c r="E55" s="6">
        <f t="shared" si="1"/>
        <v>3170001.4283680664</v>
      </c>
      <c r="F55" s="6">
        <f t="shared" si="1"/>
        <v>123815.19732513111</v>
      </c>
      <c r="G55" s="6">
        <f t="shared" si="1"/>
        <v>1522537.444431393</v>
      </c>
      <c r="H55" s="6">
        <f t="shared" si="1"/>
        <v>1052018.2025300032</v>
      </c>
      <c r="I55" s="6">
        <f t="shared" si="1"/>
        <v>50760.446151265605</v>
      </c>
      <c r="J55" s="6">
        <f t="shared" si="1"/>
        <v>1388263.1081768442</v>
      </c>
      <c r="K55" s="6">
        <f t="shared" si="1"/>
        <v>778463.7572568575</v>
      </c>
      <c r="L55" s="6">
        <f t="shared" si="1"/>
        <v>4840748.201511216</v>
      </c>
      <c r="M55" s="6">
        <f t="shared" si="1"/>
        <v>255387.1401029798</v>
      </c>
      <c r="N55" s="6">
        <f t="shared" si="1"/>
        <v>84019.95170267024</v>
      </c>
      <c r="O55" s="6">
        <f t="shared" si="1"/>
        <v>1026507.7453524533</v>
      </c>
      <c r="P55" s="6">
        <f t="shared" si="1"/>
        <v>1416054.3674101338</v>
      </c>
      <c r="Q55" s="6">
        <f t="shared" si="1"/>
        <v>10437309.252994332</v>
      </c>
      <c r="R55" s="6">
        <f t="shared" si="1"/>
        <v>18118317.487995315</v>
      </c>
      <c r="S55" s="6">
        <f t="shared" si="1"/>
        <v>4336487.590403105</v>
      </c>
      <c r="T55" s="6">
        <f t="shared" si="1"/>
        <v>947873.6669271037</v>
      </c>
      <c r="U55" s="6">
        <f t="shared" si="1"/>
        <v>5105916.00323702</v>
      </c>
      <c r="V55" s="2">
        <f t="shared" si="0"/>
        <v>55004260.43734637</v>
      </c>
    </row>
    <row r="56" spans="1:22" ht="15">
      <c r="A56" s="1" t="s">
        <v>37</v>
      </c>
      <c r="B56" s="3" t="s">
        <v>2</v>
      </c>
      <c r="C56" s="6">
        <f>SUMIF($B$4:$B$54,"HZ",C4:C54)</f>
        <v>26653.415723455277</v>
      </c>
      <c r="D56" s="6">
        <f aca="true" t="shared" si="2" ref="D56:U56">SUMIF($B$4:$B$54,"HZ",D4:D54)</f>
        <v>1128.9831363636365</v>
      </c>
      <c r="E56" s="6">
        <f t="shared" si="2"/>
        <v>15212.721676399084</v>
      </c>
      <c r="F56" s="6">
        <f t="shared" si="2"/>
        <v>6692.820672831395</v>
      </c>
      <c r="G56" s="6">
        <f t="shared" si="2"/>
        <v>3741.521904754329</v>
      </c>
      <c r="H56" s="6">
        <f t="shared" si="2"/>
        <v>5942.163428376312</v>
      </c>
      <c r="I56" s="6">
        <f t="shared" si="2"/>
        <v>149521.13997999998</v>
      </c>
      <c r="J56" s="6">
        <f t="shared" si="2"/>
        <v>384322.2255117821</v>
      </c>
      <c r="K56" s="6">
        <f t="shared" si="2"/>
        <v>20732.199792918138</v>
      </c>
      <c r="L56" s="6">
        <f t="shared" si="2"/>
        <v>446101.54578064824</v>
      </c>
      <c r="M56" s="6">
        <f t="shared" si="2"/>
        <v>26627.951897187824</v>
      </c>
      <c r="N56" s="6">
        <f t="shared" si="2"/>
        <v>2215.2969830795646</v>
      </c>
      <c r="O56" s="6">
        <f t="shared" si="2"/>
        <v>86080.68270902561</v>
      </c>
      <c r="P56" s="6">
        <f t="shared" si="2"/>
        <v>148331.74317610133</v>
      </c>
      <c r="Q56" s="6">
        <f t="shared" si="2"/>
        <v>573934.4879430521</v>
      </c>
      <c r="R56" s="6">
        <f t="shared" si="2"/>
        <v>228941.0571536793</v>
      </c>
      <c r="S56" s="6">
        <f t="shared" si="2"/>
        <v>503967.1629961243</v>
      </c>
      <c r="T56" s="6">
        <f t="shared" si="2"/>
        <v>17867.989600737546</v>
      </c>
      <c r="U56" s="6">
        <f t="shared" si="2"/>
        <v>313127.07686464436</v>
      </c>
      <c r="V56" s="2">
        <f t="shared" si="0"/>
        <v>2961142.1869311607</v>
      </c>
    </row>
    <row r="57" spans="1:22" ht="13.5" thickBot="1">
      <c r="A57" s="1" t="s">
        <v>39</v>
      </c>
      <c r="B57" s="5" t="s">
        <v>4</v>
      </c>
      <c r="C57" s="2">
        <f>SUM(C4:C54)</f>
        <v>311833.45142736036</v>
      </c>
      <c r="D57" s="2">
        <f aca="true" t="shared" si="3" ref="D57:U57">SUM(D4:D54)</f>
        <v>65728.39290293495</v>
      </c>
      <c r="E57" s="2">
        <f t="shared" si="3"/>
        <v>3185214.1500444654</v>
      </c>
      <c r="F57" s="2">
        <f t="shared" si="3"/>
        <v>130508.0179979625</v>
      </c>
      <c r="G57" s="2">
        <f t="shared" si="3"/>
        <v>1526278.9663361474</v>
      </c>
      <c r="H57" s="2">
        <f t="shared" si="3"/>
        <v>1057960.3659583796</v>
      </c>
      <c r="I57" s="2">
        <f t="shared" si="3"/>
        <v>200281.58613126562</v>
      </c>
      <c r="J57" s="2">
        <f t="shared" si="3"/>
        <v>1772585.3336886263</v>
      </c>
      <c r="K57" s="2">
        <f t="shared" si="3"/>
        <v>799195.9570497756</v>
      </c>
      <c r="L57" s="2">
        <f t="shared" si="3"/>
        <v>5286849.747291863</v>
      </c>
      <c r="M57" s="2">
        <f t="shared" si="3"/>
        <v>282015.0920001676</v>
      </c>
      <c r="N57" s="2">
        <f t="shared" si="3"/>
        <v>86235.24868574979</v>
      </c>
      <c r="O57" s="2">
        <f t="shared" si="3"/>
        <v>1112588.4280614788</v>
      </c>
      <c r="P57" s="2">
        <f t="shared" si="3"/>
        <v>1564386.110586235</v>
      </c>
      <c r="Q57" s="2">
        <f t="shared" si="3"/>
        <v>11011243.740937384</v>
      </c>
      <c r="R57" s="2">
        <f t="shared" si="3"/>
        <v>18347258.545148995</v>
      </c>
      <c r="S57" s="2">
        <f t="shared" si="3"/>
        <v>4840454.753399228</v>
      </c>
      <c r="T57" s="2">
        <f t="shared" si="3"/>
        <v>965741.6565278412</v>
      </c>
      <c r="U57" s="2">
        <f t="shared" si="3"/>
        <v>5419043.080101664</v>
      </c>
      <c r="V57" s="2">
        <f t="shared" si="0"/>
        <v>57965402.624277525</v>
      </c>
    </row>
    <row r="58" spans="3:22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ht="12.75">
      <c r="A59" t="s">
        <v>54</v>
      </c>
    </row>
    <row r="60" ht="12.75">
      <c r="A60" t="s"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Steven.Dubaere</dc:creator>
  <cp:keywords/>
  <dc:description/>
  <cp:lastModifiedBy>DUBAERE Steven</cp:lastModifiedBy>
  <dcterms:created xsi:type="dcterms:W3CDTF">2011-02-25T10:03:31Z</dcterms:created>
  <dcterms:modified xsi:type="dcterms:W3CDTF">2018-09-14T08:39:44Z</dcterms:modified>
  <cp:category/>
  <cp:version/>
  <cp:contentType/>
  <cp:contentStatus/>
</cp:coreProperties>
</file>