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16" activeTab="0"/>
  </bookViews>
  <sheets>
    <sheet name="FR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<sst xmlns="http://schemas.openxmlformats.org/spreadsheetml/2006/main" count="38" uniqueCount="22">
  <si>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Recyclage (%)</t>
  </si>
  <si>
    <t>Déchets</t>
  </si>
  <si>
    <t>Génération de déchets d'emballages (tonnes)</t>
  </si>
  <si>
    <t>Matière</t>
  </si>
  <si>
    <t>TOTAL</t>
  </si>
  <si>
    <t>Verre</t>
  </si>
  <si>
    <t>Plastique</t>
  </si>
  <si>
    <t>Papier/carton</t>
  </si>
  <si>
    <t>Métaux</t>
  </si>
  <si>
    <t>Bois</t>
  </si>
  <si>
    <t>Composites et autres</t>
  </si>
  <si>
    <t>Recyclage (tonnes)</t>
  </si>
  <si>
    <t>Source: IVCIE (Commission Interrégionale de l'Emballage)</t>
  </si>
  <si>
    <t>Ce point reflète les résultats transmis par la Belgique à la Commission européenne. La méthode de calcul fixée par l’Europe doit tenir compte :</t>
  </si>
  <si>
    <t>• de tous les emballages perdus mis sur le marché belge, soit également les quantités mises sur le marché par les free-riders (non membres de FostPlus ou Val-I-Pac)</t>
  </si>
  <si>
    <t>• de tous les emballages réutilisables mis pour la première fois sur le marché belge ;</t>
  </si>
  <si>
    <t>• des résultats de recyclage et de valorisation des déchets d’emballages perdus, communiqués par les organismes</t>
  </si>
  <si>
    <t>agréés Fost Plus et Val-I-Pac, ainsi que par les responsables d’emballages qui remplissent eux-mêmes leur obligation de reprise ;</t>
  </si>
  <si>
    <t>• des résultats de recyclage et de valorisation des emballages réutilisables retirés du marché.</t>
  </si>
  <si>
    <t xml:space="preserve">Les quantités recyclées sont ramenées au quantités mises sur le marché par les responsables d'emballages. Des importations parallèles (par exemple par les particuliers) </t>
  </si>
  <si>
    <t>font que les quantités recyclées peuvent dépasser les quantités mises sur le marché par les  les responsables d'emballages.</t>
  </si>
  <si>
    <t>•Le recyclage de verre atteint le maximum théorique de 100% (il dépasse en fait 100%) surtout à cause d'import parallèle de vins, bières, champagnes, non connus dans le total mis sur le marché, mais néanmoins recyclé.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</si>
</sst>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color indexed="55"/>
      <name val="Garamond"/>
      <family val="1"/>
    </font>
    <font>
      <sz val="8"/>
      <color indexed="63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8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3" fontId="7" fillId="0" borderId="0" xfId="0" applyNumberFormat="1" applyFont="1" applyAlignment="1" applyProtection="1">
      <alignment/>
      <protection hidden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1" xfId="0" applyFont="1" applyBorder="1" applyAlignment="1" applyProtection="1">
      <alignment/>
      <protection hidden="1"/>
    </xf>
    <xf numFmtId="0" fontId="5" fillId="0" borderId="0" xfId="0" applyFont="1" applyBorder="1" applyAlignment="1">
      <alignment/>
    </xf>
    <xf numFmtId="0" fontId="7" fillId="0" borderId="12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9" fontId="5" fillId="0" borderId="0" xfId="0" applyNumberFormat="1" applyFont="1" applyFill="1" applyAlignment="1" applyProtection="1">
      <alignment/>
      <protection hidden="1"/>
    </xf>
    <xf numFmtId="9" fontId="5" fillId="0" borderId="11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9" fontId="7" fillId="0" borderId="0" xfId="0" applyNumberFormat="1" applyFont="1" applyFill="1" applyAlignment="1">
      <alignment/>
    </xf>
    <xf numFmtId="9" fontId="7" fillId="0" borderId="0" xfId="56" applyFont="1" applyFill="1" applyAlignment="1">
      <alignment/>
    </xf>
    <xf numFmtId="9" fontId="5" fillId="0" borderId="0" xfId="0" applyNumberFormat="1" applyFont="1" applyFill="1" applyAlignment="1">
      <alignment/>
    </xf>
    <xf numFmtId="9" fontId="5" fillId="0" borderId="0" xfId="56" applyFont="1" applyFill="1" applyAlignment="1">
      <alignment/>
    </xf>
    <xf numFmtId="9" fontId="9" fillId="0" borderId="0" xfId="0" applyNumberFormat="1" applyFont="1" applyFill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3" fontId="7" fillId="0" borderId="0" xfId="0" applyNumberFormat="1" applyFont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3" fontId="5" fillId="0" borderId="0" xfId="0" applyNumberFormat="1" applyFont="1" applyFill="1" applyAlignment="1" applyProtection="1">
      <alignment/>
      <protection hidden="1"/>
    </xf>
    <xf numFmtId="3" fontId="8" fillId="0" borderId="0" xfId="0" applyNumberFormat="1" applyFont="1" applyFill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9" fontId="5" fillId="0" borderId="10" xfId="0" applyNumberFormat="1" applyFont="1" applyFill="1" applyBorder="1" applyAlignment="1" applyProtection="1">
      <alignment/>
      <protection hidden="1"/>
    </xf>
    <xf numFmtId="0" fontId="0" fillId="0" borderId="11" xfId="0" applyFill="1" applyBorder="1" applyAlignment="1">
      <alignment/>
    </xf>
    <xf numFmtId="9" fontId="5" fillId="0" borderId="11" xfId="0" applyNumberFormat="1" applyFont="1" applyFill="1" applyBorder="1" applyAlignment="1" applyProtection="1">
      <alignment/>
      <protection hidden="1"/>
    </xf>
    <xf numFmtId="9" fontId="5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>
      <alignment/>
    </xf>
    <xf numFmtId="9" fontId="7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6" fontId="5" fillId="0" borderId="0" xfId="46" applyNumberFormat="1" applyFont="1" applyAlignment="1">
      <alignment/>
    </xf>
    <xf numFmtId="166" fontId="7" fillId="0" borderId="0" xfId="46" applyNumberFormat="1" applyFont="1" applyAlignment="1">
      <alignment/>
    </xf>
    <xf numFmtId="166" fontId="5" fillId="0" borderId="0" xfId="46" applyNumberFormat="1" applyFont="1" applyFill="1" applyAlignment="1">
      <alignment/>
    </xf>
    <xf numFmtId="166" fontId="5" fillId="0" borderId="0" xfId="46" applyNumberFormat="1" applyFont="1" applyFill="1" applyAlignment="1">
      <alignment horizontal="right"/>
    </xf>
    <xf numFmtId="166" fontId="7" fillId="0" borderId="0" xfId="46" applyNumberFormat="1" applyFont="1" applyFill="1" applyAlignment="1">
      <alignment horizontal="right"/>
    </xf>
    <xf numFmtId="0" fontId="7" fillId="0" borderId="0" xfId="46" applyNumberFormat="1" applyFont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0" xfId="46" applyNumberFormat="1" applyFont="1" applyFill="1" applyAlignment="1">
      <alignment horizontal="center"/>
    </xf>
    <xf numFmtId="166" fontId="7" fillId="0" borderId="0" xfId="46" applyNumberFormat="1" applyFont="1" applyFill="1" applyAlignment="1">
      <alignment/>
    </xf>
    <xf numFmtId="0" fontId="5" fillId="0" borderId="11" xfId="0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66" fontId="5" fillId="33" borderId="0" xfId="46" applyNumberFormat="1" applyFont="1" applyFill="1" applyAlignment="1">
      <alignment/>
    </xf>
    <xf numFmtId="166" fontId="7" fillId="0" borderId="0" xfId="46" applyNumberFormat="1" applyFont="1" applyFill="1" applyAlignment="1">
      <alignment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12" fillId="0" borderId="11" xfId="0" applyFont="1" applyBorder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mma 2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Procent 2" xfId="57"/>
    <cellStyle name="Standaard 2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2" width="9.28125" style="0" customWidth="1"/>
    <col min="3" max="3" width="0.85546875" style="0" customWidth="1"/>
    <col min="4" max="4" width="9.140625" style="68" customWidth="1"/>
    <col min="5" max="5" width="10.8515625" style="68" customWidth="1"/>
    <col min="6" max="6" width="10.8515625" style="7" bestFit="1" customWidth="1"/>
    <col min="7" max="7" width="10.421875" style="2" customWidth="1"/>
    <col min="8" max="9" width="12.00390625" style="69" bestFit="1" customWidth="1"/>
    <col min="10" max="17" width="12.00390625" style="71" bestFit="1" customWidth="1"/>
    <col min="18" max="18" width="10.8515625" style="0" bestFit="1" customWidth="1"/>
    <col min="19" max="19" width="10.8515625" style="0" customWidth="1"/>
  </cols>
  <sheetData>
    <row r="1" spans="1:7" ht="21.75" thickBot="1">
      <c r="A1" s="1" t="s">
        <v>1</v>
      </c>
      <c r="C1" s="3"/>
      <c r="D1" s="44"/>
      <c r="E1" s="44"/>
      <c r="F1" s="4"/>
      <c r="G1" s="4"/>
    </row>
    <row r="2" spans="1:19" ht="15.75">
      <c r="A2" s="89" t="s">
        <v>2</v>
      </c>
      <c r="B2" s="5"/>
      <c r="D2" s="45"/>
      <c r="E2" s="45"/>
      <c r="F2" s="6"/>
      <c r="G2" s="6"/>
      <c r="H2" s="6"/>
      <c r="I2" s="6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8:17" ht="12.75">
      <c r="H3" s="2"/>
      <c r="I3" s="2"/>
      <c r="J3" s="21"/>
      <c r="K3" s="21"/>
      <c r="L3" s="21"/>
      <c r="M3" s="21"/>
      <c r="N3" s="21"/>
      <c r="O3" s="21"/>
      <c r="P3" s="21"/>
      <c r="Q3" s="21"/>
    </row>
    <row r="4" spans="1:19" ht="12.75">
      <c r="A4" s="90" t="s">
        <v>3</v>
      </c>
      <c r="B4" s="9">
        <v>2005</v>
      </c>
      <c r="D4" s="11">
        <v>2006</v>
      </c>
      <c r="E4" s="11">
        <v>2007</v>
      </c>
      <c r="F4" s="8">
        <v>2008</v>
      </c>
      <c r="G4" s="10">
        <v>2009</v>
      </c>
      <c r="H4" s="74">
        <v>2010</v>
      </c>
      <c r="I4" s="74">
        <v>2011</v>
      </c>
      <c r="J4" s="76">
        <v>2012</v>
      </c>
      <c r="K4" s="76">
        <v>2013</v>
      </c>
      <c r="L4" s="76">
        <v>2014</v>
      </c>
      <c r="M4" s="76">
        <v>2015</v>
      </c>
      <c r="N4" s="76">
        <v>2016</v>
      </c>
      <c r="O4" s="76">
        <v>2017</v>
      </c>
      <c r="P4" s="76">
        <v>2018</v>
      </c>
      <c r="Q4" s="76">
        <v>2019</v>
      </c>
      <c r="R4" s="76">
        <v>2020</v>
      </c>
      <c r="S4" s="76">
        <v>2021</v>
      </c>
    </row>
    <row r="5" spans="1:5" ht="12.75">
      <c r="A5" s="85"/>
      <c r="B5" s="12"/>
      <c r="D5" s="46"/>
      <c r="E5" s="46"/>
    </row>
    <row r="6" spans="1:19" ht="12.75">
      <c r="A6" s="86" t="s">
        <v>4</v>
      </c>
      <c r="B6" s="13">
        <f>SUM(B7:B12)</f>
        <v>1659443</v>
      </c>
      <c r="C6" s="47"/>
      <c r="D6" s="48">
        <v>1665533</v>
      </c>
      <c r="E6" s="48">
        <v>1669002.48</v>
      </c>
      <c r="F6" s="15">
        <f>SUM(F7:F12)</f>
        <v>1690170</v>
      </c>
      <c r="G6" s="14">
        <v>1642275</v>
      </c>
      <c r="H6" s="70">
        <f>SUM(H7:H12)</f>
        <v>1685954</v>
      </c>
      <c r="I6" s="70">
        <v>1702505</v>
      </c>
      <c r="J6" s="77">
        <v>1715569</v>
      </c>
      <c r="K6" s="77">
        <v>1738288</v>
      </c>
      <c r="L6" s="77">
        <f>SUM(L7:L12)</f>
        <v>1741867</v>
      </c>
      <c r="M6" s="77">
        <f>SUM(M7:M12)</f>
        <v>1751143</v>
      </c>
      <c r="N6" s="77">
        <f>SUM(N7:N12)</f>
        <v>1780492</v>
      </c>
      <c r="O6" s="77">
        <v>1780772</v>
      </c>
      <c r="P6" s="77">
        <v>1799868</v>
      </c>
      <c r="Q6" s="84">
        <v>1845314</v>
      </c>
      <c r="R6" s="84">
        <v>1930231</v>
      </c>
      <c r="S6" s="91">
        <v>1978287</v>
      </c>
    </row>
    <row r="7" spans="1:19" ht="12.75">
      <c r="A7" s="85" t="s">
        <v>5</v>
      </c>
      <c r="B7" s="17">
        <v>388278</v>
      </c>
      <c r="D7" s="49">
        <v>385312</v>
      </c>
      <c r="E7" s="49">
        <v>366864.48</v>
      </c>
      <c r="F7" s="17">
        <v>400234</v>
      </c>
      <c r="G7" s="18">
        <v>396050</v>
      </c>
      <c r="H7" s="69">
        <v>386189</v>
      </c>
      <c r="I7" s="69">
        <v>387988</v>
      </c>
      <c r="J7" s="71">
        <v>396244</v>
      </c>
      <c r="K7" s="71">
        <v>401792</v>
      </c>
      <c r="L7" s="71">
        <v>405414</v>
      </c>
      <c r="M7" s="71">
        <v>403052</v>
      </c>
      <c r="N7" s="71">
        <v>404939</v>
      </c>
      <c r="O7" s="71">
        <v>397408</v>
      </c>
      <c r="P7" s="71">
        <v>412675</v>
      </c>
      <c r="Q7" s="71">
        <v>394953</v>
      </c>
      <c r="R7" s="71">
        <v>414295</v>
      </c>
      <c r="S7" s="92">
        <v>401909</v>
      </c>
    </row>
    <row r="8" spans="1:19" ht="12.75">
      <c r="A8" s="85" t="s">
        <v>6</v>
      </c>
      <c r="B8" s="17">
        <v>290248</v>
      </c>
      <c r="D8" s="49">
        <v>302334</v>
      </c>
      <c r="E8" s="49">
        <v>308741</v>
      </c>
      <c r="F8" s="19">
        <v>301581</v>
      </c>
      <c r="G8" s="18">
        <v>303532</v>
      </c>
      <c r="H8" s="69">
        <v>315505</v>
      </c>
      <c r="I8" s="69">
        <v>315961</v>
      </c>
      <c r="J8" s="71">
        <v>320423</v>
      </c>
      <c r="K8" s="71">
        <v>329325</v>
      </c>
      <c r="L8" s="71">
        <v>329130</v>
      </c>
      <c r="M8" s="71">
        <v>339690</v>
      </c>
      <c r="N8" s="71">
        <v>343161</v>
      </c>
      <c r="O8" s="71">
        <v>345342</v>
      </c>
      <c r="P8" s="71">
        <v>347394</v>
      </c>
      <c r="Q8" s="71">
        <v>351186</v>
      </c>
      <c r="R8" s="71">
        <v>369250</v>
      </c>
      <c r="S8" s="92">
        <v>370975</v>
      </c>
    </row>
    <row r="9" spans="1:19" ht="12.75">
      <c r="A9" s="85" t="s">
        <v>7</v>
      </c>
      <c r="B9" s="17">
        <v>636671</v>
      </c>
      <c r="D9" s="49">
        <v>635316</v>
      </c>
      <c r="E9" s="49">
        <v>639798</v>
      </c>
      <c r="F9" s="19">
        <v>643154</v>
      </c>
      <c r="G9" s="18">
        <v>628410</v>
      </c>
      <c r="H9" s="69">
        <v>648075</v>
      </c>
      <c r="I9" s="69">
        <v>656019</v>
      </c>
      <c r="J9" s="71">
        <v>659323</v>
      </c>
      <c r="K9" s="71">
        <v>674821</v>
      </c>
      <c r="L9" s="71">
        <v>681114</v>
      </c>
      <c r="M9" s="71">
        <v>680704</v>
      </c>
      <c r="N9" s="71">
        <v>699682</v>
      </c>
      <c r="O9" s="71">
        <v>698400</v>
      </c>
      <c r="P9" s="71">
        <v>698102</v>
      </c>
      <c r="Q9" s="71">
        <v>745070</v>
      </c>
      <c r="R9" s="71">
        <v>748355</v>
      </c>
      <c r="S9" s="92">
        <v>789736</v>
      </c>
    </row>
    <row r="10" spans="1:19" ht="12.75">
      <c r="A10" s="85" t="s">
        <v>8</v>
      </c>
      <c r="B10" s="17">
        <v>135963</v>
      </c>
      <c r="D10" s="49">
        <v>135685</v>
      </c>
      <c r="E10" s="49">
        <v>135561</v>
      </c>
      <c r="F10" s="19">
        <v>131962</v>
      </c>
      <c r="G10" s="18">
        <v>121288</v>
      </c>
      <c r="H10" s="69">
        <v>127479</v>
      </c>
      <c r="I10" s="69">
        <v>127584</v>
      </c>
      <c r="J10" s="71">
        <v>127105</v>
      </c>
      <c r="K10" s="71">
        <v>125172</v>
      </c>
      <c r="L10" s="71">
        <v>119661</v>
      </c>
      <c r="M10" s="71">
        <v>118117</v>
      </c>
      <c r="N10" s="71">
        <v>118434</v>
      </c>
      <c r="O10" s="71">
        <v>118937</v>
      </c>
      <c r="P10" s="71">
        <v>122158</v>
      </c>
      <c r="Q10" s="71">
        <v>119128</v>
      </c>
      <c r="R10" s="71">
        <v>125348</v>
      </c>
      <c r="S10" s="92">
        <v>125704</v>
      </c>
    </row>
    <row r="11" spans="1:19" ht="12.75">
      <c r="A11" s="85" t="s">
        <v>9</v>
      </c>
      <c r="B11" s="20">
        <v>191853</v>
      </c>
      <c r="C11" s="37"/>
      <c r="D11" s="50">
        <v>191053</v>
      </c>
      <c r="E11" s="50">
        <v>201322</v>
      </c>
      <c r="F11" s="23">
        <v>196505</v>
      </c>
      <c r="G11" s="22">
        <v>179865</v>
      </c>
      <c r="H11" s="71">
        <v>195664</v>
      </c>
      <c r="I11" s="71">
        <v>201589</v>
      </c>
      <c r="J11" s="71">
        <v>198855</v>
      </c>
      <c r="K11" s="71">
        <v>193597</v>
      </c>
      <c r="L11" s="71">
        <v>192116</v>
      </c>
      <c r="M11" s="71">
        <v>195507</v>
      </c>
      <c r="N11" s="71">
        <v>200542</v>
      </c>
      <c r="O11" s="71">
        <v>207749</v>
      </c>
      <c r="P11" s="71">
        <v>205441</v>
      </c>
      <c r="Q11" s="71">
        <v>221433</v>
      </c>
      <c r="R11" s="71">
        <v>258799</v>
      </c>
      <c r="S11" s="93">
        <v>277840</v>
      </c>
    </row>
    <row r="12" spans="1:19" ht="12.75">
      <c r="A12" s="85" t="s">
        <v>10</v>
      </c>
      <c r="B12" s="16">
        <v>16430</v>
      </c>
      <c r="C12" s="37"/>
      <c r="D12" s="51">
        <v>15833</v>
      </c>
      <c r="E12" s="50">
        <v>16716</v>
      </c>
      <c r="F12" s="23">
        <v>16734</v>
      </c>
      <c r="G12" s="22">
        <v>13130</v>
      </c>
      <c r="H12" s="71">
        <v>13042</v>
      </c>
      <c r="I12" s="71">
        <v>13364</v>
      </c>
      <c r="J12" s="71">
        <v>13619</v>
      </c>
      <c r="K12" s="71">
        <v>13581</v>
      </c>
      <c r="L12" s="71">
        <v>14432</v>
      </c>
      <c r="M12" s="71">
        <v>14073</v>
      </c>
      <c r="N12" s="71">
        <v>13734</v>
      </c>
      <c r="O12" s="71">
        <v>12936</v>
      </c>
      <c r="P12" s="71">
        <v>14098</v>
      </c>
      <c r="Q12" s="71">
        <v>13545</v>
      </c>
      <c r="R12" s="71">
        <v>14184</v>
      </c>
      <c r="S12" s="93">
        <v>12123</v>
      </c>
    </row>
    <row r="13" spans="1:5" ht="13.5" thickBot="1">
      <c r="A13" s="85"/>
      <c r="C13" s="3"/>
      <c r="D13" s="52"/>
      <c r="E13" s="52"/>
    </row>
    <row r="14" spans="1:19" ht="15.75">
      <c r="A14" s="89" t="s">
        <v>11</v>
      </c>
      <c r="B14" s="5"/>
      <c r="C14" s="5"/>
      <c r="D14" s="53"/>
      <c r="E14" s="53"/>
      <c r="F14" s="24"/>
      <c r="G14" s="24"/>
      <c r="H14" s="24"/>
      <c r="I14" s="24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6" ht="12.75">
      <c r="A15" s="86"/>
      <c r="B15" s="17"/>
      <c r="D15" s="46"/>
      <c r="E15" s="46"/>
      <c r="F15" s="25"/>
    </row>
    <row r="16" spans="1:19" ht="12.75">
      <c r="A16" s="87" t="s">
        <v>3</v>
      </c>
      <c r="B16" s="26">
        <v>2005</v>
      </c>
      <c r="D16" s="54">
        <v>2006</v>
      </c>
      <c r="E16" s="54">
        <v>2007</v>
      </c>
      <c r="F16" s="8">
        <v>2008</v>
      </c>
      <c r="G16" s="36">
        <v>2009</v>
      </c>
      <c r="H16" s="74">
        <v>2010</v>
      </c>
      <c r="I16" s="74">
        <v>2011</v>
      </c>
      <c r="J16" s="76">
        <v>2012</v>
      </c>
      <c r="K16" s="76">
        <v>2013</v>
      </c>
      <c r="L16" s="76">
        <v>2014</v>
      </c>
      <c r="M16" s="76">
        <v>2015</v>
      </c>
      <c r="N16" s="76">
        <v>2016</v>
      </c>
      <c r="O16" s="76">
        <v>2017</v>
      </c>
      <c r="P16" s="76">
        <v>2018</v>
      </c>
      <c r="Q16" s="76">
        <v>2019</v>
      </c>
      <c r="R16" s="76">
        <v>2020</v>
      </c>
      <c r="S16" s="76">
        <v>2021</v>
      </c>
    </row>
    <row r="17" spans="1:19" ht="12.75">
      <c r="A17" s="85"/>
      <c r="B17" s="28"/>
      <c r="C17" s="28"/>
      <c r="D17" s="55"/>
      <c r="E17" s="55"/>
      <c r="F17" s="29"/>
      <c r="G17" s="27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28"/>
      <c r="S17" s="28"/>
    </row>
    <row r="18" spans="1:19" ht="12.75">
      <c r="A18" s="86" t="s">
        <v>4</v>
      </c>
      <c r="B18" s="30">
        <f>SUM(B19:B24)</f>
        <v>1274705</v>
      </c>
      <c r="C18" s="56"/>
      <c r="D18" s="57">
        <v>1315729.75430235</v>
      </c>
      <c r="E18" s="57">
        <v>1342419.88188</v>
      </c>
      <c r="F18" s="32">
        <v>1332725</v>
      </c>
      <c r="G18" s="31">
        <v>1298691</v>
      </c>
      <c r="H18" s="73">
        <f>SUM(H19:H24)</f>
        <v>1344669</v>
      </c>
      <c r="I18" s="73">
        <v>1364890</v>
      </c>
      <c r="J18" s="73">
        <v>1377944</v>
      </c>
      <c r="K18" s="73">
        <v>1368110</v>
      </c>
      <c r="L18" s="73">
        <f>SUM(L19:L24)</f>
        <v>1416801</v>
      </c>
      <c r="M18" s="73">
        <f>SUM(M19:M24)</f>
        <v>1427814</v>
      </c>
      <c r="N18" s="73">
        <f>SUM(N19:N24)</f>
        <v>1458418</v>
      </c>
      <c r="O18" s="73">
        <v>1491974</v>
      </c>
      <c r="P18" s="73">
        <v>1534746</v>
      </c>
      <c r="Q18" s="84">
        <v>1541551</v>
      </c>
      <c r="R18" s="73">
        <v>1528790</v>
      </c>
      <c r="S18" s="73">
        <v>1582328</v>
      </c>
    </row>
    <row r="19" spans="1:19" ht="12.75">
      <c r="A19" s="85" t="s">
        <v>5</v>
      </c>
      <c r="B19" s="23">
        <v>387890</v>
      </c>
      <c r="C19" s="37"/>
      <c r="D19" s="58">
        <v>384371.324</v>
      </c>
      <c r="E19" s="58">
        <v>366864.48</v>
      </c>
      <c r="F19" s="23">
        <v>400234</v>
      </c>
      <c r="G19" s="22">
        <v>396050</v>
      </c>
      <c r="H19" s="71">
        <v>386189</v>
      </c>
      <c r="I19" s="71">
        <v>387988</v>
      </c>
      <c r="J19" s="71">
        <v>396244</v>
      </c>
      <c r="K19" s="71">
        <v>401792</v>
      </c>
      <c r="L19" s="71">
        <v>405414</v>
      </c>
      <c r="M19" s="71">
        <v>403052</v>
      </c>
      <c r="N19" s="71">
        <v>404939</v>
      </c>
      <c r="O19" s="71">
        <v>397408</v>
      </c>
      <c r="P19" s="71">
        <v>412675</v>
      </c>
      <c r="Q19" s="71">
        <v>394953</v>
      </c>
      <c r="R19" s="71">
        <v>401256</v>
      </c>
      <c r="S19" s="71">
        <v>391789</v>
      </c>
    </row>
    <row r="20" spans="1:19" ht="12.75">
      <c r="A20" s="85" t="s">
        <v>6</v>
      </c>
      <c r="B20" s="23">
        <v>110510</v>
      </c>
      <c r="C20" s="37"/>
      <c r="D20" s="58">
        <v>116531.82754</v>
      </c>
      <c r="E20" s="58">
        <v>118695.24</v>
      </c>
      <c r="F20" s="23">
        <v>119111</v>
      </c>
      <c r="G20" s="22">
        <v>130497</v>
      </c>
      <c r="H20" s="71">
        <v>130862</v>
      </c>
      <c r="I20" s="71">
        <v>130730</v>
      </c>
      <c r="J20" s="71">
        <v>133058</v>
      </c>
      <c r="K20" s="71">
        <v>128318</v>
      </c>
      <c r="L20" s="71">
        <v>137538</v>
      </c>
      <c r="M20" s="71">
        <v>144583</v>
      </c>
      <c r="N20" s="71">
        <v>149034</v>
      </c>
      <c r="O20" s="71">
        <v>153566</v>
      </c>
      <c r="P20" s="71">
        <v>147449</v>
      </c>
      <c r="Q20" s="71">
        <v>166186</v>
      </c>
      <c r="R20" s="71">
        <v>164964</v>
      </c>
      <c r="S20" s="71">
        <v>182552</v>
      </c>
    </row>
    <row r="21" spans="1:19" ht="12.75">
      <c r="A21" s="85" t="s">
        <v>7</v>
      </c>
      <c r="B21" s="23">
        <v>530075</v>
      </c>
      <c r="C21" s="37"/>
      <c r="D21" s="58">
        <v>565996.4972999999</v>
      </c>
      <c r="E21" s="58">
        <v>588516.62</v>
      </c>
      <c r="F21" s="23">
        <v>574775</v>
      </c>
      <c r="G21" s="22">
        <v>553249</v>
      </c>
      <c r="H21" s="71">
        <v>582109</v>
      </c>
      <c r="I21" s="71">
        <v>592963</v>
      </c>
      <c r="J21" s="71">
        <v>592371</v>
      </c>
      <c r="K21" s="71">
        <v>601406</v>
      </c>
      <c r="L21" s="71">
        <v>617005</v>
      </c>
      <c r="M21" s="71">
        <v>617067</v>
      </c>
      <c r="N21" s="71">
        <v>625401</v>
      </c>
      <c r="O21" s="71">
        <v>649125</v>
      </c>
      <c r="P21" s="71">
        <v>667702</v>
      </c>
      <c r="Q21" s="71">
        <v>688056</v>
      </c>
      <c r="R21" s="71">
        <v>668663</v>
      </c>
      <c r="S21" s="71">
        <v>699852</v>
      </c>
    </row>
    <row r="22" spans="1:19" ht="12.75">
      <c r="A22" s="85" t="s">
        <v>8</v>
      </c>
      <c r="B22" s="23">
        <v>120390</v>
      </c>
      <c r="C22" s="37"/>
      <c r="D22" s="58">
        <v>126508.456562353</v>
      </c>
      <c r="E22" s="58">
        <v>123915.91188</v>
      </c>
      <c r="F22" s="23">
        <v>124044</v>
      </c>
      <c r="G22" s="22">
        <v>115689</v>
      </c>
      <c r="H22" s="71">
        <v>120731</v>
      </c>
      <c r="I22" s="71">
        <v>124285</v>
      </c>
      <c r="J22" s="71">
        <v>123711</v>
      </c>
      <c r="K22" s="71">
        <v>121443</v>
      </c>
      <c r="L22" s="71">
        <v>117482</v>
      </c>
      <c r="M22" s="71">
        <v>115925</v>
      </c>
      <c r="N22" s="71">
        <v>116438</v>
      </c>
      <c r="O22" s="71">
        <v>117122</v>
      </c>
      <c r="P22" s="71">
        <v>119906</v>
      </c>
      <c r="Q22" s="71">
        <v>113231</v>
      </c>
      <c r="R22" s="71">
        <v>120542</v>
      </c>
      <c r="S22" s="71">
        <v>121372</v>
      </c>
    </row>
    <row r="23" spans="1:19" ht="12.75">
      <c r="A23" s="85" t="s">
        <v>9</v>
      </c>
      <c r="B23" s="23">
        <v>125462</v>
      </c>
      <c r="C23" s="37"/>
      <c r="D23" s="58">
        <v>121879.327</v>
      </c>
      <c r="E23" s="58">
        <v>143878.14</v>
      </c>
      <c r="F23" s="23">
        <v>113753</v>
      </c>
      <c r="G23" s="22">
        <v>102229</v>
      </c>
      <c r="H23" s="71">
        <v>123801</v>
      </c>
      <c r="I23" s="71">
        <v>127725</v>
      </c>
      <c r="J23" s="71">
        <v>131420</v>
      </c>
      <c r="K23" s="71">
        <v>114235</v>
      </c>
      <c r="L23" s="71">
        <v>138684</v>
      </c>
      <c r="M23" s="71">
        <v>146407</v>
      </c>
      <c r="N23" s="71">
        <v>162168</v>
      </c>
      <c r="O23" s="71">
        <v>173948</v>
      </c>
      <c r="P23" s="71">
        <v>186072</v>
      </c>
      <c r="Q23" s="71">
        <v>178275</v>
      </c>
      <c r="R23" s="71">
        <v>172551</v>
      </c>
      <c r="S23" s="71">
        <v>186237</v>
      </c>
    </row>
    <row r="24" spans="1:19" ht="12.75">
      <c r="A24" s="85" t="s">
        <v>10</v>
      </c>
      <c r="B24" s="20">
        <v>378</v>
      </c>
      <c r="C24" s="37"/>
      <c r="D24" s="50">
        <v>442.32189999999997</v>
      </c>
      <c r="E24" s="50">
        <v>549.49</v>
      </c>
      <c r="F24" s="23">
        <v>808</v>
      </c>
      <c r="G24" s="22">
        <v>977</v>
      </c>
      <c r="H24" s="71">
        <v>977</v>
      </c>
      <c r="I24" s="71">
        <v>1199</v>
      </c>
      <c r="J24" s="71">
        <v>1140</v>
      </c>
      <c r="K24" s="71">
        <v>916</v>
      </c>
      <c r="L24" s="71">
        <v>678</v>
      </c>
      <c r="M24" s="71">
        <v>780</v>
      </c>
      <c r="N24" s="71">
        <v>438</v>
      </c>
      <c r="O24" s="71">
        <v>805</v>
      </c>
      <c r="P24" s="71">
        <v>942</v>
      </c>
      <c r="Q24" s="71">
        <v>850</v>
      </c>
      <c r="R24" s="71">
        <v>814</v>
      </c>
      <c r="S24" s="71">
        <v>526</v>
      </c>
    </row>
    <row r="25" spans="1:19" ht="13.5" thickBot="1">
      <c r="A25" s="85"/>
      <c r="B25" s="34"/>
      <c r="C25" s="59"/>
      <c r="D25" s="60"/>
      <c r="E25" s="60"/>
      <c r="F25" s="33"/>
      <c r="G25" s="21"/>
      <c r="H25" s="71"/>
      <c r="I25" s="71"/>
      <c r="R25" s="37"/>
      <c r="S25" s="37"/>
    </row>
    <row r="26" spans="1:19" ht="15.75">
      <c r="A26" s="89" t="s">
        <v>0</v>
      </c>
      <c r="B26" s="61"/>
      <c r="C26" s="61"/>
      <c r="D26" s="62"/>
      <c r="E26" s="62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spans="1:19" ht="12.75">
      <c r="A27" s="88"/>
      <c r="B27" s="34"/>
      <c r="C27" s="37"/>
      <c r="D27" s="63"/>
      <c r="E27" s="63"/>
      <c r="F27" s="33"/>
      <c r="G27" s="21"/>
      <c r="H27" s="71"/>
      <c r="I27" s="71"/>
      <c r="R27" s="37"/>
      <c r="S27" s="37"/>
    </row>
    <row r="28" spans="1:19" ht="12.75">
      <c r="A28" s="87" t="s">
        <v>3</v>
      </c>
      <c r="B28" s="26">
        <v>2005</v>
      </c>
      <c r="C28" s="37"/>
      <c r="D28" s="64">
        <v>2006</v>
      </c>
      <c r="E28" s="64">
        <v>2007</v>
      </c>
      <c r="F28" s="8">
        <v>2008</v>
      </c>
      <c r="G28" s="36">
        <v>2009</v>
      </c>
      <c r="H28" s="74">
        <v>2010</v>
      </c>
      <c r="I28" s="74">
        <v>2011</v>
      </c>
      <c r="J28" s="76">
        <v>2012</v>
      </c>
      <c r="K28" s="76">
        <v>2013</v>
      </c>
      <c r="L28" s="76">
        <v>2014</v>
      </c>
      <c r="M28" s="76">
        <v>2015</v>
      </c>
      <c r="N28" s="76">
        <v>2016</v>
      </c>
      <c r="O28" s="76">
        <v>2017</v>
      </c>
      <c r="P28" s="76">
        <v>2018</v>
      </c>
      <c r="Q28" s="76">
        <v>2019</v>
      </c>
      <c r="R28" s="76">
        <v>2020</v>
      </c>
      <c r="S28" s="76">
        <v>2021</v>
      </c>
    </row>
    <row r="29" spans="2:19" ht="12.75">
      <c r="B29" s="37"/>
      <c r="C29" s="37"/>
      <c r="D29" s="63"/>
      <c r="E29" s="63"/>
      <c r="F29" s="33"/>
      <c r="G29" s="21"/>
      <c r="H29" s="71"/>
      <c r="I29" s="71"/>
      <c r="R29" s="37"/>
      <c r="S29" s="37"/>
    </row>
    <row r="30" spans="1:19" ht="12.75">
      <c r="A30" s="86" t="s">
        <v>4</v>
      </c>
      <c r="B30" s="38">
        <v>0.77</v>
      </c>
      <c r="C30" s="65"/>
      <c r="D30" s="66">
        <v>0.789975193708172</v>
      </c>
      <c r="E30" s="66">
        <v>0.804324677744038</v>
      </c>
      <c r="F30" s="39">
        <f>F18/F6</f>
        <v>0.7885153564434347</v>
      </c>
      <c r="G30" s="39">
        <f>G18/G6</f>
        <v>0.7907877791478285</v>
      </c>
      <c r="H30" s="39">
        <f>H18/H6</f>
        <v>0.7975715826173193</v>
      </c>
      <c r="I30" s="39">
        <f>I18/I6</f>
        <v>0.8016951492066102</v>
      </c>
      <c r="J30" s="39">
        <f>J18/J6</f>
        <v>0.8031994049787563</v>
      </c>
      <c r="K30" s="39">
        <v>0.7870444943530647</v>
      </c>
      <c r="L30" s="39">
        <f aca="true" t="shared" si="0" ref="L30:R36">L18/L6</f>
        <v>0.8133807001338219</v>
      </c>
      <c r="M30" s="39">
        <f t="shared" si="0"/>
        <v>0.8153611669635203</v>
      </c>
      <c r="N30" s="39">
        <f t="shared" si="0"/>
        <v>0.819109549495308</v>
      </c>
      <c r="O30" s="39">
        <f t="shared" si="0"/>
        <v>0.8378242694741381</v>
      </c>
      <c r="P30" s="39">
        <f t="shared" si="0"/>
        <v>0.8526991979411823</v>
      </c>
      <c r="Q30" s="39">
        <f t="shared" si="0"/>
        <v>0.8353868230555884</v>
      </c>
      <c r="R30" s="39">
        <f t="shared" si="0"/>
        <v>0.7920243742847358</v>
      </c>
      <c r="S30" s="39">
        <f aca="true" t="shared" si="1" ref="S30:S36">S18/S6</f>
        <v>0.7998475448708908</v>
      </c>
    </row>
    <row r="31" spans="1:19" ht="12.75">
      <c r="A31" s="85" t="s">
        <v>5</v>
      </c>
      <c r="B31" s="40">
        <v>0.9990007159818481</v>
      </c>
      <c r="C31" s="37"/>
      <c r="D31" s="63">
        <v>0.997558664147496</v>
      </c>
      <c r="E31" s="63">
        <v>1</v>
      </c>
      <c r="F31" s="41">
        <f aca="true" t="shared" si="2" ref="F31:J36">F19/F7</f>
        <v>1</v>
      </c>
      <c r="G31" s="41">
        <f t="shared" si="2"/>
        <v>1</v>
      </c>
      <c r="H31" s="41">
        <f t="shared" si="2"/>
        <v>1</v>
      </c>
      <c r="I31" s="41">
        <f t="shared" si="2"/>
        <v>1</v>
      </c>
      <c r="J31" s="39">
        <f t="shared" si="2"/>
        <v>1</v>
      </c>
      <c r="K31" s="39">
        <v>1</v>
      </c>
      <c r="L31" s="39">
        <v>1</v>
      </c>
      <c r="M31" s="39">
        <v>1</v>
      </c>
      <c r="N31" s="39">
        <f t="shared" si="0"/>
        <v>1</v>
      </c>
      <c r="O31" s="39">
        <f t="shared" si="0"/>
        <v>1</v>
      </c>
      <c r="P31" s="39">
        <f t="shared" si="0"/>
        <v>1</v>
      </c>
      <c r="Q31" s="39">
        <f t="shared" si="0"/>
        <v>1</v>
      </c>
      <c r="R31" s="39">
        <f t="shared" si="0"/>
        <v>0.9685272571476846</v>
      </c>
      <c r="S31" s="39">
        <f t="shared" si="1"/>
        <v>0.9748201707351665</v>
      </c>
    </row>
    <row r="32" spans="1:19" ht="12.75">
      <c r="A32" s="85" t="s">
        <v>6</v>
      </c>
      <c r="B32" s="40">
        <v>0.38074336429536115</v>
      </c>
      <c r="C32" s="37"/>
      <c r="D32" s="63">
        <v>0.385440696514451</v>
      </c>
      <c r="E32" s="63">
        <v>0.384449230908755</v>
      </c>
      <c r="F32" s="41">
        <f t="shared" si="2"/>
        <v>0.3949552524860651</v>
      </c>
      <c r="G32" s="41">
        <f t="shared" si="2"/>
        <v>0.4299283106888236</v>
      </c>
      <c r="H32" s="41">
        <f t="shared" si="2"/>
        <v>0.41476997194973136</v>
      </c>
      <c r="I32" s="41">
        <f t="shared" si="2"/>
        <v>0.4137535961716794</v>
      </c>
      <c r="J32" s="39">
        <f t="shared" si="2"/>
        <v>0.4152573317146397</v>
      </c>
      <c r="K32" s="39">
        <v>0.38963941395278223</v>
      </c>
      <c r="L32" s="39">
        <f aca="true" t="shared" si="3" ref="L32:M36">L20/L8</f>
        <v>0.4178835110746513</v>
      </c>
      <c r="M32" s="39">
        <f t="shared" si="3"/>
        <v>0.42563219405928937</v>
      </c>
      <c r="N32" s="39">
        <f t="shared" si="0"/>
        <v>0.4342976037486777</v>
      </c>
      <c r="O32" s="39">
        <f t="shared" si="0"/>
        <v>0.4446780293158666</v>
      </c>
      <c r="P32" s="39">
        <f t="shared" si="0"/>
        <v>0.4244431394900315</v>
      </c>
      <c r="Q32" s="39">
        <f t="shared" si="0"/>
        <v>0.4732136246889113</v>
      </c>
      <c r="R32" s="39">
        <f t="shared" si="0"/>
        <v>0.4467542315504401</v>
      </c>
      <c r="S32" s="39">
        <f t="shared" si="1"/>
        <v>0.49208706786171574</v>
      </c>
    </row>
    <row r="33" spans="1:19" ht="12.75">
      <c r="A33" s="85" t="s">
        <v>7</v>
      </c>
      <c r="B33" s="34">
        <v>0.8325728673050916</v>
      </c>
      <c r="C33" s="37"/>
      <c r="D33" s="63">
        <v>0.890889726214986</v>
      </c>
      <c r="E33" s="63">
        <v>0.91984754563159</v>
      </c>
      <c r="F33" s="41">
        <f t="shared" si="2"/>
        <v>0.8936817620663169</v>
      </c>
      <c r="G33" s="41">
        <f t="shared" si="2"/>
        <v>0.8803949650705749</v>
      </c>
      <c r="H33" s="41">
        <f t="shared" si="2"/>
        <v>0.8982123982563747</v>
      </c>
      <c r="I33" s="41">
        <f t="shared" si="2"/>
        <v>0.903880832719784</v>
      </c>
      <c r="J33" s="39">
        <f t="shared" si="2"/>
        <v>0.8984534135772603</v>
      </c>
      <c r="K33" s="39">
        <v>0.891208187059976</v>
      </c>
      <c r="L33" s="39">
        <f t="shared" si="3"/>
        <v>0.9058762556635159</v>
      </c>
      <c r="M33" s="39">
        <f t="shared" si="3"/>
        <v>0.9065129630500188</v>
      </c>
      <c r="N33" s="39">
        <f t="shared" si="0"/>
        <v>0.8938360569515866</v>
      </c>
      <c r="O33" s="39">
        <f t="shared" si="0"/>
        <v>0.9294458762886598</v>
      </c>
      <c r="P33" s="39">
        <f t="shared" si="0"/>
        <v>0.9564533549538606</v>
      </c>
      <c r="Q33" s="39">
        <f t="shared" si="0"/>
        <v>0.9234783308950837</v>
      </c>
      <c r="R33" s="39">
        <f t="shared" si="0"/>
        <v>0.8935104328827896</v>
      </c>
      <c r="S33" s="39">
        <f t="shared" si="1"/>
        <v>0.8861847503469514</v>
      </c>
    </row>
    <row r="34" spans="1:19" ht="12.75">
      <c r="A34" s="85" t="s">
        <v>8</v>
      </c>
      <c r="B34" s="40">
        <v>0.8854614858454138</v>
      </c>
      <c r="C34" s="37"/>
      <c r="D34" s="63">
        <v>0.932368770036138</v>
      </c>
      <c r="E34" s="63">
        <v>0.91409706242946</v>
      </c>
      <c r="F34" s="41">
        <f t="shared" si="2"/>
        <v>0.9399978781770509</v>
      </c>
      <c r="G34" s="41">
        <f t="shared" si="2"/>
        <v>0.9538371479453862</v>
      </c>
      <c r="H34" s="41">
        <f t="shared" si="2"/>
        <v>0.9470657912283592</v>
      </c>
      <c r="I34" s="41">
        <f t="shared" si="2"/>
        <v>0.9741425257085528</v>
      </c>
      <c r="J34" s="39">
        <f t="shared" si="2"/>
        <v>0.9732976672829551</v>
      </c>
      <c r="K34" s="39">
        <v>0.9702089924264212</v>
      </c>
      <c r="L34" s="39">
        <f t="shared" si="3"/>
        <v>0.9817902240496068</v>
      </c>
      <c r="M34" s="39">
        <f t="shared" si="3"/>
        <v>0.9814421294140555</v>
      </c>
      <c r="N34" s="39">
        <f t="shared" si="0"/>
        <v>0.9831467315129101</v>
      </c>
      <c r="O34" s="39">
        <f t="shared" si="0"/>
        <v>0.984739820240968</v>
      </c>
      <c r="P34" s="39">
        <f t="shared" si="0"/>
        <v>0.9815648586257142</v>
      </c>
      <c r="Q34" s="39">
        <f t="shared" si="0"/>
        <v>0.950498623329528</v>
      </c>
      <c r="R34" s="39">
        <f t="shared" si="0"/>
        <v>0.9616587420620991</v>
      </c>
      <c r="S34" s="39">
        <f t="shared" si="1"/>
        <v>0.9655380894800484</v>
      </c>
    </row>
    <row r="35" spans="1:19" ht="12.75">
      <c r="A35" s="85" t="s">
        <v>9</v>
      </c>
      <c r="B35" s="40">
        <v>0.65</v>
      </c>
      <c r="C35" s="37"/>
      <c r="D35" s="63">
        <v>0.637934641172868</v>
      </c>
      <c r="E35" s="63">
        <v>0.714666752764228</v>
      </c>
      <c r="F35" s="41">
        <f t="shared" si="2"/>
        <v>0.5788809445052289</v>
      </c>
      <c r="G35" s="41">
        <f t="shared" si="2"/>
        <v>0.5683651627609596</v>
      </c>
      <c r="H35" s="41">
        <f t="shared" si="2"/>
        <v>0.6327224221113746</v>
      </c>
      <c r="I35" s="41">
        <f t="shared" si="2"/>
        <v>0.6335911185630169</v>
      </c>
      <c r="J35" s="39">
        <f t="shared" si="2"/>
        <v>0.6608835583716779</v>
      </c>
      <c r="K35" s="39">
        <v>0.5900659617659365</v>
      </c>
      <c r="L35" s="39">
        <f t="shared" si="3"/>
        <v>0.7218763663619896</v>
      </c>
      <c r="M35" s="39">
        <f t="shared" si="3"/>
        <v>0.7488580971525316</v>
      </c>
      <c r="N35" s="39">
        <f t="shared" si="0"/>
        <v>0.8086485623959071</v>
      </c>
      <c r="O35" s="39">
        <f t="shared" si="0"/>
        <v>0.8372988558308343</v>
      </c>
      <c r="P35" s="39">
        <f t="shared" si="0"/>
        <v>0.9057198903821535</v>
      </c>
      <c r="Q35" s="39">
        <f t="shared" si="0"/>
        <v>0.8050968012897807</v>
      </c>
      <c r="R35" s="39">
        <f t="shared" si="0"/>
        <v>0.6667375067137045</v>
      </c>
      <c r="S35" s="39">
        <f t="shared" si="1"/>
        <v>0.6703030521163259</v>
      </c>
    </row>
    <row r="36" spans="1:19" ht="12.75">
      <c r="A36" s="85" t="s">
        <v>10</v>
      </c>
      <c r="B36" s="40">
        <v>0.02</v>
      </c>
      <c r="C36" s="37"/>
      <c r="D36" s="63">
        <v>0.027936708141224</v>
      </c>
      <c r="E36" s="63">
        <v>0.032872098588179</v>
      </c>
      <c r="F36" s="41">
        <f t="shared" si="2"/>
        <v>0.048284928887295325</v>
      </c>
      <c r="G36" s="41">
        <f t="shared" si="2"/>
        <v>0.07440974866717441</v>
      </c>
      <c r="H36" s="41">
        <f t="shared" si="2"/>
        <v>0.07491182333997853</v>
      </c>
      <c r="I36" s="41">
        <f t="shared" si="2"/>
        <v>0.08971864711164322</v>
      </c>
      <c r="J36" s="39">
        <f t="shared" si="2"/>
        <v>0.08370658638666569</v>
      </c>
      <c r="K36" s="39">
        <v>0.06744716883881893</v>
      </c>
      <c r="L36" s="39">
        <f t="shared" si="3"/>
        <v>0.046978935698447896</v>
      </c>
      <c r="M36" s="39">
        <f t="shared" si="3"/>
        <v>0.05542528245576636</v>
      </c>
      <c r="N36" s="39">
        <f t="shared" si="0"/>
        <v>0.031891655744866756</v>
      </c>
      <c r="O36" s="39">
        <f t="shared" si="0"/>
        <v>0.06222943722943723</v>
      </c>
      <c r="P36" s="39">
        <f t="shared" si="0"/>
        <v>0.06681798836714428</v>
      </c>
      <c r="Q36" s="39">
        <f t="shared" si="0"/>
        <v>0.06275378368401624</v>
      </c>
      <c r="R36" s="39">
        <f t="shared" si="0"/>
        <v>0.05738860688099267</v>
      </c>
      <c r="S36" s="39">
        <f t="shared" si="1"/>
        <v>0.04338860018147323</v>
      </c>
    </row>
    <row r="37" spans="2:19" ht="13.5" thickBot="1">
      <c r="B37" s="42"/>
      <c r="C37" s="59"/>
      <c r="D37" s="60"/>
      <c r="E37" s="60"/>
      <c r="F37" s="33"/>
      <c r="G37" s="21"/>
      <c r="H37" s="71"/>
      <c r="I37" s="71"/>
      <c r="R37" s="37"/>
      <c r="S37" s="37"/>
    </row>
    <row r="38" spans="1:2" ht="12.75">
      <c r="A38" s="85" t="s">
        <v>12</v>
      </c>
      <c r="B38" s="43"/>
    </row>
    <row r="39" spans="1:19" ht="12.75">
      <c r="A39" s="85" t="s">
        <v>13</v>
      </c>
      <c r="B39" s="37"/>
      <c r="C39" s="37"/>
      <c r="D39" s="67"/>
      <c r="E39" s="67"/>
      <c r="F39" s="33"/>
      <c r="G39" s="21"/>
      <c r="H39" s="71"/>
      <c r="I39" s="71"/>
      <c r="R39" s="37"/>
      <c r="S39" s="37"/>
    </row>
    <row r="40" spans="1:19" ht="12.75">
      <c r="A40" s="2" t="s">
        <v>14</v>
      </c>
      <c r="B40" s="37"/>
      <c r="C40" s="37"/>
      <c r="D40" s="67"/>
      <c r="E40" s="67"/>
      <c r="F40" s="33"/>
      <c r="G40" s="21"/>
      <c r="H40" s="71"/>
      <c r="I40" s="71"/>
      <c r="R40" s="37"/>
      <c r="S40" s="37"/>
    </row>
    <row r="41" spans="1:19" ht="12.75">
      <c r="A41" s="2" t="s">
        <v>15</v>
      </c>
      <c r="B41" s="37"/>
      <c r="C41" s="37"/>
      <c r="D41" s="67"/>
      <c r="E41" s="67"/>
      <c r="F41" s="33"/>
      <c r="G41" s="21"/>
      <c r="H41" s="71"/>
      <c r="I41" s="71"/>
      <c r="R41" s="37"/>
      <c r="S41" s="37"/>
    </row>
    <row r="42" ht="12.75">
      <c r="A42" s="2" t="s">
        <v>16</v>
      </c>
    </row>
    <row r="43" ht="12.75">
      <c r="A43" s="2" t="s">
        <v>17</v>
      </c>
    </row>
    <row r="44" ht="12.75">
      <c r="A44" s="2" t="s">
        <v>18</v>
      </c>
    </row>
    <row r="45" ht="12.75">
      <c r="A45" s="2" t="s">
        <v>19</v>
      </c>
    </row>
    <row r="46" ht="12.75">
      <c r="A46" s="2" t="s">
        <v>20</v>
      </c>
    </row>
    <row r="47" ht="12.75">
      <c r="A47" s="2" t="s">
        <v>21</v>
      </c>
    </row>
    <row r="52" spans="2:19" ht="12.75">
      <c r="B52" s="79"/>
      <c r="C52" s="79"/>
      <c r="D52" s="80"/>
      <c r="E52" s="80"/>
      <c r="F52" s="81"/>
      <c r="G52" s="82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79"/>
      <c r="S52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Eric VAN DER JEUGD</cp:lastModifiedBy>
  <dcterms:created xsi:type="dcterms:W3CDTF">2010-07-02T09:39:02Z</dcterms:created>
  <dcterms:modified xsi:type="dcterms:W3CDTF">2023-12-04T10:42:39Z</dcterms:modified>
  <cp:category/>
  <cp:version/>
  <cp:contentType/>
  <cp:contentStatus/>
</cp:coreProperties>
</file>