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195" windowWidth="20355" windowHeight="5295" activeTab="0"/>
  </bookViews>
  <sheets>
    <sheet name="2014" sheetId="1" r:id="rId1"/>
  </sheets>
  <externalReferences>
    <externalReference r:id="rId4"/>
  </externalReferences>
  <definedNames>
    <definedName name="ObsAvailability">'[1]Lookup'!$B$7:$B$9</definedName>
    <definedName name="ObsConf">'[1]Lookup'!$B$12:$B$16</definedName>
    <definedName name="ObsStatus">'[1]Lookup'!$B$2:$B$4</definedName>
  </definedNames>
  <calcPr fullCalcOnLoad="1"/>
</workbook>
</file>

<file path=xl/sharedStrings.xml><?xml version="1.0" encoding="utf-8"?>
<sst xmlns="http://schemas.openxmlformats.org/spreadsheetml/2006/main" count="132" uniqueCount="63">
  <si>
    <t>Construction</t>
  </si>
  <si>
    <t>Total</t>
  </si>
  <si>
    <t>HZ</t>
  </si>
  <si>
    <t>NH</t>
  </si>
  <si>
    <t>TH</t>
  </si>
  <si>
    <t>Agriculture et sylviculture</t>
  </si>
  <si>
    <t>Industries extractives</t>
  </si>
  <si>
    <t>Industries agricoles et alimentaires</t>
  </si>
  <si>
    <t>Travail du bois et fabrication d'articles en bois</t>
  </si>
  <si>
    <t>Fabrication d'autres produits minéraux non métalliques</t>
  </si>
  <si>
    <t>Métallurgie et travail des métaux</t>
  </si>
  <si>
    <t>Autres industries manufacturières</t>
  </si>
  <si>
    <t>Production et distribution d'électricité, de gaz et d'eau</t>
  </si>
  <si>
    <t>Services</t>
  </si>
  <si>
    <t>Récupération</t>
  </si>
  <si>
    <t>Commerce de gros de déchets et de débris</t>
  </si>
  <si>
    <t>Dangereux (HZ) ou non-dangereux (NH)</t>
  </si>
  <si>
    <t>Solvants usés</t>
  </si>
  <si>
    <t>Déchets acides, alcalins ou salins</t>
  </si>
  <si>
    <t>Huiles usées</t>
  </si>
  <si>
    <t>Boues d'effluents industriels</t>
  </si>
  <si>
    <t>Déchets provenant des soins médicaux ou vétérinaires et déchets biologiques</t>
  </si>
  <si>
    <t>Déchets de verre</t>
  </si>
  <si>
    <t>Déchets de papiers et cartons</t>
  </si>
  <si>
    <t>Déchets de caoutchouc</t>
  </si>
  <si>
    <t>Déchets de matières plastiques</t>
  </si>
  <si>
    <t>Déchets de bois</t>
  </si>
  <si>
    <t>Déchets textiles</t>
  </si>
  <si>
    <t>Déchets contenant des PCB</t>
  </si>
  <si>
    <t>Équipements hors d'usage</t>
  </si>
  <si>
    <t>Véhicules au rebut</t>
  </si>
  <si>
    <t>Déchets de piles et accumulateurs</t>
  </si>
  <si>
    <t>Fèces, urines et fumier animaux</t>
  </si>
  <si>
    <t>Matériaux mélangés et matériaux indifférenciés</t>
  </si>
  <si>
    <t>Résidus de tri</t>
  </si>
  <si>
    <t>Boues de dragage</t>
  </si>
  <si>
    <t>Résidus d'opérations thermiques</t>
  </si>
  <si>
    <t>Total dangereux</t>
  </si>
  <si>
    <t>Total non-dangereux</t>
  </si>
  <si>
    <t>Total général</t>
  </si>
  <si>
    <t>Ménages</t>
  </si>
  <si>
    <t>Déchets chimiques</t>
  </si>
  <si>
    <t>Boues et déchets liquides provenant du traitement des déchets</t>
  </si>
  <si>
    <t>Déchets métalliques, ferreux</t>
  </si>
  <si>
    <t>Déchets métalliques, non ferreux</t>
  </si>
  <si>
    <t>Déchets métalliques, ferreux et non ferreux en mélange</t>
  </si>
  <si>
    <t>Déchets animaux et déchets alimentaires en mélange</t>
  </si>
  <si>
    <t>Déchets végétaux</t>
  </si>
  <si>
    <t>Déchets ménagers et assimilés</t>
  </si>
  <si>
    <t>Déchets minéraux de construction et de démolition</t>
  </si>
  <si>
    <t>Autres déchets minéraux</t>
  </si>
  <si>
    <t>Terres</t>
  </si>
  <si>
    <t>Déchets minéraux provenant du traitement des déchets et déchets stabilisés</t>
  </si>
  <si>
    <t>WStatR – Déchets produit par activité économique en tonnes (2014)</t>
  </si>
  <si>
    <t>Sources: Statistics Belgium sur base sur base d'enquêtes, sources administratives (OVAM, IBGE-BIM, DGARNE) et modèles.</t>
  </si>
  <si>
    <t>Données et info supplementaires:http://ec.europa.eu/eurostat/web/waste/data</t>
  </si>
  <si>
    <t>Industrie textile et habillement + industrie du cuir et de la chaussure</t>
  </si>
  <si>
    <t>Fabrication de pâte à papier, de papier et d'articles en papier; édition et imprimerie</t>
  </si>
  <si>
    <t>Raffinage, cokéfaction, traitement des combustibles nucléaires</t>
  </si>
  <si>
    <t>Industrie chimique + industrie du caoutchouc et des plastiques</t>
  </si>
  <si>
    <t>Fabrication de machines et équipements + fabrication d'équipements électriques et électroniques + fabrication de matériel de transport</t>
  </si>
  <si>
    <t>Assainissement et enlèvement des ordures; voirie et activités similaires</t>
  </si>
  <si>
    <t>Boues ordinaires (excepté boues de dragage)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</si>
</sst>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[Red]\-0\ "/>
    <numFmt numFmtId="173" formatCode="0.0%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0.000_ ;[Red]\-0.000\ 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>
      <protection hidden="1"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3" fontId="36" fillId="0" borderId="0" xfId="0" applyNumberFormat="1" applyFont="1" applyAlignment="1">
      <alignment/>
    </xf>
    <xf numFmtId="0" fontId="5" fillId="0" borderId="0" xfId="0" applyFont="1" applyAlignment="1">
      <alignment textRotation="45"/>
    </xf>
    <xf numFmtId="49" fontId="5" fillId="0" borderId="0" xfId="0" applyNumberFormat="1" applyFont="1" applyAlignment="1">
      <alignment textRotation="45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DMX_protected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kwaliteitsrapport-transmissie-diffusie\verzending%20estat26062008data_30062008kwalrapport\result2estat%20be_eda_waste_v16%2026062008%20val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Data"/>
      <sheetName val="GENER"/>
      <sheetName val="INCIN"/>
      <sheetName val="RECOV"/>
      <sheetName val="DISPO"/>
      <sheetName val="REGIO"/>
      <sheetName val="Lookup"/>
      <sheetName val="Legend"/>
      <sheetName val="LinkRef"/>
      <sheetName val="TableStructureDefinition"/>
    </sheetNames>
    <sheetDataSet>
      <sheetData sheetId="6">
        <row r="3">
          <cell r="B3" t="str">
            <v>P</v>
          </cell>
        </row>
        <row r="4">
          <cell r="B4" t="str">
            <v>R</v>
          </cell>
        </row>
        <row r="8">
          <cell r="B8" t="str">
            <v>M</v>
          </cell>
        </row>
        <row r="9">
          <cell r="B9" t="str">
            <v>E</v>
          </cell>
        </row>
        <row r="13">
          <cell r="B13" t="str">
            <v>A</v>
          </cell>
        </row>
        <row r="14">
          <cell r="B14" t="str">
            <v>B</v>
          </cell>
        </row>
        <row r="15">
          <cell r="B15" t="str">
            <v>C</v>
          </cell>
        </row>
        <row r="16">
          <cell r="B16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PageLayoutView="0" workbookViewId="0" topLeftCell="C28">
      <selection activeCell="W28" sqref="W1:W16384"/>
    </sheetView>
  </sheetViews>
  <sheetFormatPr defaultColWidth="9.140625" defaultRowHeight="12.75"/>
  <cols>
    <col min="1" max="1" width="77.00390625" style="0" customWidth="1"/>
    <col min="2" max="16" width="9.7109375" style="0" customWidth="1"/>
    <col min="17" max="17" width="11.7109375" style="0" customWidth="1"/>
    <col min="18" max="18" width="13.140625" style="0" customWidth="1"/>
    <col min="19" max="21" width="9.7109375" style="0" customWidth="1"/>
    <col min="22" max="22" width="12.28125" style="0" customWidth="1"/>
    <col min="23" max="16384" width="9.7109375" style="0" customWidth="1"/>
  </cols>
  <sheetData>
    <row r="1" ht="12.75">
      <c r="A1" s="1" t="s">
        <v>53</v>
      </c>
    </row>
    <row r="3" spans="2:22" s="7" customFormat="1" ht="125.25" customHeight="1">
      <c r="B3" s="7" t="s">
        <v>16</v>
      </c>
      <c r="C3" s="7" t="s">
        <v>5</v>
      </c>
      <c r="D3" s="8" t="s">
        <v>6</v>
      </c>
      <c r="E3" s="7" t="s">
        <v>7</v>
      </c>
      <c r="F3" s="7" t="s">
        <v>56</v>
      </c>
      <c r="G3" s="7" t="s">
        <v>8</v>
      </c>
      <c r="H3" s="7" t="s">
        <v>57</v>
      </c>
      <c r="I3" s="7" t="s">
        <v>58</v>
      </c>
      <c r="J3" s="7" t="s">
        <v>59</v>
      </c>
      <c r="K3" s="7" t="s">
        <v>9</v>
      </c>
      <c r="L3" s="7" t="s">
        <v>10</v>
      </c>
      <c r="M3" s="7" t="s">
        <v>60</v>
      </c>
      <c r="N3" s="7" t="s">
        <v>11</v>
      </c>
      <c r="O3" s="7" t="s">
        <v>12</v>
      </c>
      <c r="P3" s="7" t="s">
        <v>61</v>
      </c>
      <c r="Q3" s="7" t="s">
        <v>14</v>
      </c>
      <c r="R3" s="7" t="s">
        <v>0</v>
      </c>
      <c r="S3" s="7" t="s">
        <v>13</v>
      </c>
      <c r="T3" s="7" t="s">
        <v>15</v>
      </c>
      <c r="U3" s="7" t="s">
        <v>40</v>
      </c>
      <c r="V3" s="7" t="s">
        <v>1</v>
      </c>
    </row>
    <row r="4" spans="1:22" ht="12.75">
      <c r="A4" s="1" t="s">
        <v>17</v>
      </c>
      <c r="B4" s="3" t="s">
        <v>2</v>
      </c>
      <c r="C4" s="2">
        <v>4.63294047619048</v>
      </c>
      <c r="D4" s="2">
        <v>1.65090909090909</v>
      </c>
      <c r="E4" s="2">
        <v>100.14310963009406</v>
      </c>
      <c r="F4" s="2">
        <v>293.73384283590804</v>
      </c>
      <c r="G4" s="2">
        <v>48.08783238636364</v>
      </c>
      <c r="H4" s="2">
        <v>897.7800951942407</v>
      </c>
      <c r="I4" s="2">
        <v>654.659</v>
      </c>
      <c r="J4" s="2">
        <v>106028.2811398462</v>
      </c>
      <c r="K4" s="2">
        <v>172.46750153450498</v>
      </c>
      <c r="L4" s="2">
        <v>1622.103569382363</v>
      </c>
      <c r="M4" s="2">
        <v>1304.5528146121922</v>
      </c>
      <c r="N4" s="2">
        <v>71.85920132358063</v>
      </c>
      <c r="O4" s="2">
        <v>55.32180769230768</v>
      </c>
      <c r="P4" s="2">
        <v>1.4182222222222223</v>
      </c>
      <c r="Q4" s="2">
        <v>29768.009958936684</v>
      </c>
      <c r="R4" s="2">
        <v>430.62543846149504</v>
      </c>
      <c r="S4" s="2">
        <v>6570.07236138214</v>
      </c>
      <c r="T4" s="2">
        <v>112.89262000000001</v>
      </c>
      <c r="U4" s="2">
        <v>1154.9537847928204</v>
      </c>
      <c r="V4" s="2">
        <f>SUM(C4:U4)</f>
        <v>149293.2461498002</v>
      </c>
    </row>
    <row r="5" spans="1:22" ht="12.75">
      <c r="A5" s="1" t="s">
        <v>18</v>
      </c>
      <c r="B5" s="4" t="s">
        <v>2</v>
      </c>
      <c r="C5" s="2">
        <v>0.9893333333333333</v>
      </c>
      <c r="D5" s="2">
        <v>8.51090909090909</v>
      </c>
      <c r="E5" s="2">
        <v>774.4994303346548</v>
      </c>
      <c r="F5" s="2">
        <v>6.944974358974359</v>
      </c>
      <c r="G5" s="2">
        <v>5.375278409090909</v>
      </c>
      <c r="H5" s="2">
        <v>1001.0577829157576</v>
      </c>
      <c r="I5" s="2">
        <v>26224.555999999997</v>
      </c>
      <c r="J5" s="2">
        <v>16951.121540835287</v>
      </c>
      <c r="K5" s="2">
        <v>256.1931006493911</v>
      </c>
      <c r="L5" s="2">
        <v>157997.8339387919</v>
      </c>
      <c r="M5" s="2">
        <v>2806.493171949425</v>
      </c>
      <c r="N5" s="2">
        <v>506.3798141414141</v>
      </c>
      <c r="O5" s="2">
        <v>1037.8959000000002</v>
      </c>
      <c r="P5" s="2">
        <v>35.977754901960786</v>
      </c>
      <c r="Q5" s="2">
        <v>8954.685631940143</v>
      </c>
      <c r="R5" s="2">
        <v>50.93406108255968</v>
      </c>
      <c r="S5" s="2">
        <v>4608.851483209674</v>
      </c>
      <c r="T5" s="2">
        <v>0</v>
      </c>
      <c r="U5" s="2">
        <v>206.05992418611632</v>
      </c>
      <c r="V5" s="2">
        <f aca="true" t="shared" si="0" ref="V5:V57">SUM(C5:U5)</f>
        <v>221434.36003013057</v>
      </c>
    </row>
    <row r="6" spans="1:22" ht="12.75">
      <c r="A6" s="1" t="s">
        <v>18</v>
      </c>
      <c r="B6" s="4" t="s">
        <v>3</v>
      </c>
      <c r="C6" s="2">
        <v>62150.85808791209</v>
      </c>
      <c r="D6" s="2">
        <v>0</v>
      </c>
      <c r="E6" s="2">
        <v>417.5508627459389</v>
      </c>
      <c r="F6" s="2">
        <v>2.4580836120401335</v>
      </c>
      <c r="G6" s="2">
        <v>0</v>
      </c>
      <c r="H6" s="2">
        <v>14.72547375</v>
      </c>
      <c r="I6" s="2">
        <v>350.48</v>
      </c>
      <c r="J6" s="2">
        <v>112616.93336908096</v>
      </c>
      <c r="K6" s="2">
        <v>2.893661739130435</v>
      </c>
      <c r="L6" s="2">
        <v>106884.66323061565</v>
      </c>
      <c r="M6" s="2">
        <v>28.927785964912285</v>
      </c>
      <c r="N6" s="2">
        <v>726.864761904762</v>
      </c>
      <c r="O6" s="2">
        <v>54.612384615384606</v>
      </c>
      <c r="P6" s="2">
        <v>0</v>
      </c>
      <c r="Q6" s="2">
        <v>1035.7065</v>
      </c>
      <c r="R6" s="2">
        <v>1.0568958620689655</v>
      </c>
      <c r="S6" s="2">
        <v>38.88304494838057</v>
      </c>
      <c r="T6" s="2">
        <v>0</v>
      </c>
      <c r="U6" s="2">
        <v>0</v>
      </c>
      <c r="V6" s="2">
        <f t="shared" si="0"/>
        <v>284326.6141427513</v>
      </c>
    </row>
    <row r="7" spans="1:22" ht="12.75">
      <c r="A7" s="1" t="s">
        <v>19</v>
      </c>
      <c r="B7" s="3" t="s">
        <v>2</v>
      </c>
      <c r="C7" s="2">
        <v>1107.5911410711628</v>
      </c>
      <c r="D7" s="2">
        <v>348.838909090909</v>
      </c>
      <c r="E7" s="2">
        <v>562.2376611138501</v>
      </c>
      <c r="F7" s="2">
        <v>165.0625625232256</v>
      </c>
      <c r="G7" s="2">
        <v>167.6003586038961</v>
      </c>
      <c r="H7" s="2">
        <v>170.08646858636806</v>
      </c>
      <c r="I7" s="2">
        <v>4425.085</v>
      </c>
      <c r="J7" s="2">
        <v>3102.882440506911</v>
      </c>
      <c r="K7" s="2">
        <v>672.4771882649002</v>
      </c>
      <c r="L7" s="2">
        <v>31157.795663852743</v>
      </c>
      <c r="M7" s="2">
        <v>5630.098769586667</v>
      </c>
      <c r="N7" s="2">
        <v>146.58542664742654</v>
      </c>
      <c r="O7" s="2">
        <v>1046.8287256410256</v>
      </c>
      <c r="P7" s="2">
        <v>43.17143790849677</v>
      </c>
      <c r="Q7" s="2">
        <v>25863.07349791235</v>
      </c>
      <c r="R7" s="2">
        <v>1912.3311576592293</v>
      </c>
      <c r="S7" s="2">
        <v>19671.752410263285</v>
      </c>
      <c r="T7" s="2">
        <v>313.23360645840336</v>
      </c>
      <c r="U7" s="2">
        <v>2002.9801547429856</v>
      </c>
      <c r="V7" s="2">
        <f t="shared" si="0"/>
        <v>98509.71258043383</v>
      </c>
    </row>
    <row r="8" spans="1:22" ht="12.75">
      <c r="A8" s="1" t="s">
        <v>41</v>
      </c>
      <c r="B8" s="4" t="s">
        <v>2</v>
      </c>
      <c r="C8" s="2">
        <v>410.3537486606591</v>
      </c>
      <c r="D8" s="2">
        <v>258.395927272727</v>
      </c>
      <c r="E8" s="2">
        <v>4852.088884196616</v>
      </c>
      <c r="F8" s="2">
        <v>1934.1057196076865</v>
      </c>
      <c r="G8" s="2">
        <v>498.2295037051466</v>
      </c>
      <c r="H8" s="2">
        <v>3735.9332872189166</v>
      </c>
      <c r="I8" s="2">
        <v>6581.340000000001</v>
      </c>
      <c r="J8" s="2">
        <v>200795.40363663854</v>
      </c>
      <c r="K8" s="2">
        <v>3812.5681348603257</v>
      </c>
      <c r="L8" s="2">
        <v>58741.914512804186</v>
      </c>
      <c r="M8" s="2">
        <v>10300.83353902765</v>
      </c>
      <c r="N8" s="2">
        <v>599.6386649284309</v>
      </c>
      <c r="O8" s="2">
        <v>2151.7835690256416</v>
      </c>
      <c r="P8" s="2">
        <v>3120.7275602240893</v>
      </c>
      <c r="Q8" s="2">
        <v>105866.84985552792</v>
      </c>
      <c r="R8" s="2">
        <v>3990.439302682156</v>
      </c>
      <c r="S8" s="2">
        <v>49230.82879184745</v>
      </c>
      <c r="T8" s="2">
        <v>258.95272227731095</v>
      </c>
      <c r="U8" s="2">
        <v>16154.57217745863</v>
      </c>
      <c r="V8" s="2">
        <f t="shared" si="0"/>
        <v>473294.95953796414</v>
      </c>
    </row>
    <row r="9" spans="1:22" ht="12.75">
      <c r="A9" s="1" t="s">
        <v>41</v>
      </c>
      <c r="B9" s="4" t="s">
        <v>3</v>
      </c>
      <c r="C9" s="2">
        <v>383.14</v>
      </c>
      <c r="D9" s="2">
        <v>11.5472727272727</v>
      </c>
      <c r="E9" s="2">
        <v>2879.4282115134356</v>
      </c>
      <c r="F9" s="2">
        <v>727.4998892472262</v>
      </c>
      <c r="G9" s="2">
        <v>3011.156380832131</v>
      </c>
      <c r="H9" s="2">
        <v>6594.75645813783</v>
      </c>
      <c r="I9" s="2">
        <v>7163.852</v>
      </c>
      <c r="J9" s="2">
        <v>30573.15583042535</v>
      </c>
      <c r="K9" s="2">
        <v>439.6090717391304</v>
      </c>
      <c r="L9" s="2">
        <v>9073.760273153068</v>
      </c>
      <c r="M9" s="2">
        <v>3506.73116496337</v>
      </c>
      <c r="N9" s="2">
        <v>417.6612985088985</v>
      </c>
      <c r="O9" s="2">
        <v>775.7971548717945</v>
      </c>
      <c r="P9" s="2">
        <v>6232.080117647058</v>
      </c>
      <c r="Q9" s="2">
        <v>4962.714844332267</v>
      </c>
      <c r="R9" s="2">
        <v>593.2322819812013</v>
      </c>
      <c r="S9" s="2">
        <v>820.2372908027518</v>
      </c>
      <c r="T9" s="2">
        <v>12.611627942857142</v>
      </c>
      <c r="U9" s="2">
        <v>190.9</v>
      </c>
      <c r="V9" s="2">
        <f t="shared" si="0"/>
        <v>78369.87116882562</v>
      </c>
    </row>
    <row r="10" spans="1:22" ht="12.75">
      <c r="A10" s="1" t="s">
        <v>20</v>
      </c>
      <c r="B10" s="4" t="s">
        <v>2</v>
      </c>
      <c r="C10" s="2">
        <v>0.14040000000000002</v>
      </c>
      <c r="D10" s="2">
        <v>488.706363636364</v>
      </c>
      <c r="E10" s="2">
        <v>595.4847498837454</v>
      </c>
      <c r="F10" s="2">
        <v>4357.767309643255</v>
      </c>
      <c r="G10" s="2">
        <v>21.037366233766235</v>
      </c>
      <c r="H10" s="2">
        <v>81.49725905113637</v>
      </c>
      <c r="I10" s="2">
        <v>3975.50835</v>
      </c>
      <c r="J10" s="2">
        <v>21713.884026051146</v>
      </c>
      <c r="K10" s="2">
        <v>444.8550466402367</v>
      </c>
      <c r="L10" s="2">
        <v>26107.126947578556</v>
      </c>
      <c r="M10" s="2">
        <v>2849.8277131476725</v>
      </c>
      <c r="N10" s="2">
        <v>164.2510362337661</v>
      </c>
      <c r="O10" s="2">
        <v>1338.6712261538423</v>
      </c>
      <c r="P10" s="2">
        <v>278.69655</v>
      </c>
      <c r="Q10" s="2">
        <v>7938.528780600143</v>
      </c>
      <c r="R10" s="2">
        <v>504.733976279977</v>
      </c>
      <c r="S10" s="2">
        <v>6611.343560963892</v>
      </c>
      <c r="T10" s="2">
        <v>8.466269802352942</v>
      </c>
      <c r="U10" s="2">
        <v>0</v>
      </c>
      <c r="V10" s="2">
        <f t="shared" si="0"/>
        <v>77480.52693189986</v>
      </c>
    </row>
    <row r="11" spans="1:22" ht="12.75">
      <c r="A11" s="1" t="s">
        <v>20</v>
      </c>
      <c r="B11" s="4" t="s">
        <v>3</v>
      </c>
      <c r="C11" s="2">
        <v>0</v>
      </c>
      <c r="D11" s="2">
        <v>9792.02727272727</v>
      </c>
      <c r="E11" s="2">
        <v>16621.889015208777</v>
      </c>
      <c r="F11" s="2">
        <v>5040.32513071986</v>
      </c>
      <c r="G11" s="2">
        <v>22.253049350649356</v>
      </c>
      <c r="H11" s="2">
        <v>1427.0409090909093</v>
      </c>
      <c r="I11" s="2">
        <v>661.3109999999999</v>
      </c>
      <c r="J11" s="2">
        <v>38014.63700644837</v>
      </c>
      <c r="K11" s="2">
        <v>7313.3335237185465</v>
      </c>
      <c r="L11" s="2">
        <v>8573.504421238273</v>
      </c>
      <c r="M11" s="2">
        <v>350.06817390476186</v>
      </c>
      <c r="N11" s="2">
        <v>24.528048181818185</v>
      </c>
      <c r="O11" s="2">
        <v>561.208566153846</v>
      </c>
      <c r="P11" s="2">
        <v>1346.7387176470593</v>
      </c>
      <c r="Q11" s="2">
        <v>87991.04943721696</v>
      </c>
      <c r="R11" s="2">
        <v>2265.8225552142767</v>
      </c>
      <c r="S11" s="2">
        <v>21350.339094830884</v>
      </c>
      <c r="T11" s="2">
        <v>21.190952555357146</v>
      </c>
      <c r="U11" s="2">
        <v>0</v>
      </c>
      <c r="V11" s="2">
        <f t="shared" si="0"/>
        <v>201377.26687420765</v>
      </c>
    </row>
    <row r="12" spans="1:22" ht="12.75">
      <c r="A12" s="1" t="s">
        <v>42</v>
      </c>
      <c r="B12" s="4" t="s">
        <v>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683.5899999999999</v>
      </c>
      <c r="K12" s="2">
        <v>0</v>
      </c>
      <c r="L12" s="2">
        <v>604.342816901408</v>
      </c>
      <c r="M12" s="2">
        <v>0</v>
      </c>
      <c r="N12" s="2">
        <v>0</v>
      </c>
      <c r="O12" s="2">
        <v>0</v>
      </c>
      <c r="P12" s="2">
        <v>45.26</v>
      </c>
      <c r="Q12" s="2">
        <v>56456.317647058815</v>
      </c>
      <c r="R12" s="2">
        <v>232.087</v>
      </c>
      <c r="S12" s="2">
        <v>0</v>
      </c>
      <c r="T12" s="2">
        <v>0</v>
      </c>
      <c r="U12" s="2">
        <v>0</v>
      </c>
      <c r="V12" s="2">
        <f t="shared" si="0"/>
        <v>58021.59746396022</v>
      </c>
    </row>
    <row r="13" spans="1:22" ht="12.75">
      <c r="A13" s="1" t="s">
        <v>42</v>
      </c>
      <c r="B13" s="4" t="s">
        <v>3</v>
      </c>
      <c r="C13" s="2">
        <v>0</v>
      </c>
      <c r="D13" s="2">
        <v>0</v>
      </c>
      <c r="E13" s="2">
        <v>346.8725</v>
      </c>
      <c r="F13" s="2">
        <v>0</v>
      </c>
      <c r="G13" s="2">
        <v>0</v>
      </c>
      <c r="H13" s="2">
        <v>0</v>
      </c>
      <c r="I13" s="2">
        <v>0</v>
      </c>
      <c r="J13" s="2">
        <v>360306.48333333305</v>
      </c>
      <c r="K13" s="2">
        <v>106.74</v>
      </c>
      <c r="L13" s="2">
        <v>557.0709677419354</v>
      </c>
      <c r="M13" s="2">
        <v>0</v>
      </c>
      <c r="N13" s="2">
        <v>0</v>
      </c>
      <c r="O13" s="2">
        <v>3122.6892307692306</v>
      </c>
      <c r="P13" s="2">
        <v>64097.59</v>
      </c>
      <c r="Q13" s="2">
        <v>208080.32150943394</v>
      </c>
      <c r="R13" s="2">
        <v>19949.94945882353</v>
      </c>
      <c r="S13" s="2">
        <v>48.40049076923078</v>
      </c>
      <c r="T13" s="2">
        <v>0</v>
      </c>
      <c r="U13" s="2">
        <v>0</v>
      </c>
      <c r="V13" s="2">
        <f t="shared" si="0"/>
        <v>656616.1174908709</v>
      </c>
    </row>
    <row r="14" spans="1:22" ht="12.75">
      <c r="A14" s="1" t="s">
        <v>21</v>
      </c>
      <c r="B14" s="4" t="s">
        <v>2</v>
      </c>
      <c r="C14" s="2">
        <v>51.9</v>
      </c>
      <c r="D14" s="2">
        <v>0</v>
      </c>
      <c r="E14" s="2">
        <v>639.0884076887211</v>
      </c>
      <c r="F14" s="2">
        <v>0</v>
      </c>
      <c r="G14" s="2">
        <v>0</v>
      </c>
      <c r="H14" s="2">
        <v>0.0170625</v>
      </c>
      <c r="I14" s="2">
        <v>0.28</v>
      </c>
      <c r="J14" s="2">
        <v>1169.7527382941385</v>
      </c>
      <c r="K14" s="2">
        <v>0.1355652173913043</v>
      </c>
      <c r="L14" s="2">
        <v>1.635004464285714</v>
      </c>
      <c r="M14" s="2">
        <v>1.7466349206349208</v>
      </c>
      <c r="N14" s="2">
        <v>0</v>
      </c>
      <c r="O14" s="2">
        <v>1.045</v>
      </c>
      <c r="P14" s="2">
        <v>11.238857142857142</v>
      </c>
      <c r="Q14" s="2">
        <v>441.4200480769231</v>
      </c>
      <c r="R14" s="2">
        <v>0</v>
      </c>
      <c r="S14" s="2">
        <v>18004.115151684728</v>
      </c>
      <c r="T14" s="2">
        <v>0</v>
      </c>
      <c r="U14" s="2">
        <v>72.74711813785413</v>
      </c>
      <c r="V14" s="2">
        <f t="shared" si="0"/>
        <v>20395.12158812753</v>
      </c>
    </row>
    <row r="15" spans="1:22" ht="12.75">
      <c r="A15" s="1" t="s">
        <v>21</v>
      </c>
      <c r="B15" s="4" t="s">
        <v>3</v>
      </c>
      <c r="C15" s="2">
        <v>222.62</v>
      </c>
      <c r="D15" s="2">
        <v>0</v>
      </c>
      <c r="E15" s="2">
        <v>0.03303529411764706</v>
      </c>
      <c r="F15" s="2">
        <v>0</v>
      </c>
      <c r="G15" s="2">
        <v>0</v>
      </c>
      <c r="H15" s="2">
        <v>0</v>
      </c>
      <c r="I15" s="2">
        <v>0</v>
      </c>
      <c r="J15" s="2">
        <v>3180.544554285714</v>
      </c>
      <c r="K15" s="2">
        <v>0</v>
      </c>
      <c r="L15" s="2">
        <v>0.00871875</v>
      </c>
      <c r="M15" s="2">
        <v>0</v>
      </c>
      <c r="N15" s="2">
        <v>0</v>
      </c>
      <c r="O15" s="2">
        <v>1.12430769230769</v>
      </c>
      <c r="P15" s="2">
        <v>0</v>
      </c>
      <c r="Q15" s="2">
        <v>224.628</v>
      </c>
      <c r="R15" s="2">
        <v>292.74814117647054</v>
      </c>
      <c r="S15" s="2">
        <v>74322.54160608738</v>
      </c>
      <c r="T15" s="2">
        <v>0</v>
      </c>
      <c r="U15" s="2">
        <v>0</v>
      </c>
      <c r="V15" s="2">
        <f t="shared" si="0"/>
        <v>78244.248363286</v>
      </c>
    </row>
    <row r="16" spans="1:22" ht="12.75">
      <c r="A16" s="1" t="s">
        <v>43</v>
      </c>
      <c r="B16" s="3" t="s">
        <v>3</v>
      </c>
      <c r="C16" s="2">
        <v>5178.315820845821</v>
      </c>
      <c r="D16" s="2">
        <v>2153.55892045455</v>
      </c>
      <c r="E16" s="2">
        <v>13550.7442046879</v>
      </c>
      <c r="F16" s="2">
        <v>2397.0998687058714</v>
      </c>
      <c r="G16" s="2">
        <v>2200.5768104256854</v>
      </c>
      <c r="H16" s="2">
        <v>1666.8281068033275</v>
      </c>
      <c r="I16" s="2">
        <v>4667.965</v>
      </c>
      <c r="J16" s="2">
        <v>25395.525591599875</v>
      </c>
      <c r="K16" s="2">
        <v>11689.589943400299</v>
      </c>
      <c r="L16" s="2">
        <v>418129.2881339015</v>
      </c>
      <c r="M16" s="2">
        <v>115953.46775417445</v>
      </c>
      <c r="N16" s="2">
        <v>21079.98202736892</v>
      </c>
      <c r="O16" s="2">
        <v>8005.480961538463</v>
      </c>
      <c r="P16" s="2">
        <v>3550.1848996265167</v>
      </c>
      <c r="Q16" s="2">
        <v>519379.61751185986</v>
      </c>
      <c r="R16" s="2">
        <v>132305.5178527859</v>
      </c>
      <c r="S16" s="2">
        <v>157452.13992267192</v>
      </c>
      <c r="T16" s="2">
        <v>648143.1966205703</v>
      </c>
      <c r="U16" s="2">
        <v>0</v>
      </c>
      <c r="V16" s="2">
        <f t="shared" si="0"/>
        <v>2092899.0799514214</v>
      </c>
    </row>
    <row r="17" spans="1:22" ht="12.75">
      <c r="A17" s="1" t="s">
        <v>44</v>
      </c>
      <c r="B17" s="4" t="s">
        <v>3</v>
      </c>
      <c r="C17" s="2">
        <v>772.9</v>
      </c>
      <c r="D17" s="2">
        <v>40.8825</v>
      </c>
      <c r="E17" s="2">
        <v>4056.3221260091573</v>
      </c>
      <c r="F17" s="2">
        <v>357.16268496177736</v>
      </c>
      <c r="G17" s="2">
        <v>579.0714480519481</v>
      </c>
      <c r="H17" s="2">
        <v>1821.6647840221442</v>
      </c>
      <c r="I17" s="2">
        <v>511.372</v>
      </c>
      <c r="J17" s="2">
        <v>2091.102036759765</v>
      </c>
      <c r="K17" s="2">
        <v>233.86398894620487</v>
      </c>
      <c r="L17" s="2">
        <v>321545.1948720412</v>
      </c>
      <c r="M17" s="2">
        <v>10721.439530793714</v>
      </c>
      <c r="N17" s="2">
        <v>610.3133207792209</v>
      </c>
      <c r="O17" s="2">
        <v>982.6332820512821</v>
      </c>
      <c r="P17" s="2">
        <v>668.7144761904757</v>
      </c>
      <c r="Q17" s="2">
        <v>126089.93291074857</v>
      </c>
      <c r="R17" s="2">
        <v>5790.272838689509</v>
      </c>
      <c r="S17" s="2">
        <v>3320.169312012902</v>
      </c>
      <c r="T17" s="2">
        <v>157001.88962061805</v>
      </c>
      <c r="U17" s="2">
        <v>0</v>
      </c>
      <c r="V17" s="2">
        <f t="shared" si="0"/>
        <v>637194.9017326758</v>
      </c>
    </row>
    <row r="18" spans="1:22" ht="12.75">
      <c r="A18" s="1" t="s">
        <v>45</v>
      </c>
      <c r="B18" s="4" t="s">
        <v>3</v>
      </c>
      <c r="C18" s="2">
        <v>1278.9148553700481</v>
      </c>
      <c r="D18" s="2">
        <v>1138.736363636364</v>
      </c>
      <c r="E18" s="2">
        <v>8022.821287640626</v>
      </c>
      <c r="F18" s="2">
        <v>1685.3078437898153</v>
      </c>
      <c r="G18" s="2">
        <v>1517.793270959596</v>
      </c>
      <c r="H18" s="2">
        <v>1180.9816619281046</v>
      </c>
      <c r="I18" s="2">
        <v>113.32999999999998</v>
      </c>
      <c r="J18" s="2">
        <v>17028.297536402468</v>
      </c>
      <c r="K18" s="2">
        <v>3350.0217798790627</v>
      </c>
      <c r="L18" s="2">
        <v>132167.4028820531</v>
      </c>
      <c r="M18" s="2">
        <v>14256.477701758718</v>
      </c>
      <c r="N18" s="2">
        <v>10802.654508044314</v>
      </c>
      <c r="O18" s="2">
        <v>3019.934717948718</v>
      </c>
      <c r="P18" s="2">
        <v>1005.004206349206</v>
      </c>
      <c r="Q18" s="2">
        <v>74551.95243651941</v>
      </c>
      <c r="R18" s="2">
        <v>33257.08242912032</v>
      </c>
      <c r="S18" s="2">
        <v>46004.841806671975</v>
      </c>
      <c r="T18" s="2">
        <v>31097.521926327732</v>
      </c>
      <c r="U18" s="2">
        <v>92386.83510701434</v>
      </c>
      <c r="V18" s="2">
        <f t="shared" si="0"/>
        <v>473865.91232141387</v>
      </c>
    </row>
    <row r="19" spans="1:22" ht="12.75">
      <c r="A19" s="1" t="s">
        <v>22</v>
      </c>
      <c r="B19" s="4" t="s">
        <v>2</v>
      </c>
      <c r="C19" s="2">
        <v>51.6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8.50708</v>
      </c>
      <c r="K19" s="2">
        <v>322.87134782608695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f t="shared" si="0"/>
        <v>382.97842782608694</v>
      </c>
    </row>
    <row r="20" spans="1:22" ht="12.75">
      <c r="A20" s="1" t="s">
        <v>22</v>
      </c>
      <c r="B20" s="4" t="s">
        <v>3</v>
      </c>
      <c r="C20" s="2">
        <v>1591.5207341892342</v>
      </c>
      <c r="D20" s="2">
        <v>0</v>
      </c>
      <c r="E20" s="2">
        <v>56190.13285827773</v>
      </c>
      <c r="F20" s="2">
        <v>3.282861111111111</v>
      </c>
      <c r="G20" s="2">
        <v>59.596636363636364</v>
      </c>
      <c r="H20" s="2">
        <v>13.83499301841949</v>
      </c>
      <c r="I20" s="2">
        <v>3.475</v>
      </c>
      <c r="J20" s="2">
        <v>988.7867783999495</v>
      </c>
      <c r="K20" s="2">
        <v>136469.8406076895</v>
      </c>
      <c r="L20" s="2">
        <v>3923.0656958685504</v>
      </c>
      <c r="M20" s="2">
        <v>366.72052249212777</v>
      </c>
      <c r="N20" s="2">
        <v>193.93719528619528</v>
      </c>
      <c r="O20" s="2">
        <v>75.59139230769229</v>
      </c>
      <c r="P20" s="2">
        <v>295.61875</v>
      </c>
      <c r="Q20" s="2">
        <v>428405.0653988127</v>
      </c>
      <c r="R20" s="2">
        <v>77230.8497372878</v>
      </c>
      <c r="S20" s="2">
        <v>88970.00285659685</v>
      </c>
      <c r="T20" s="2">
        <v>77.64929599999999</v>
      </c>
      <c r="U20" s="2">
        <v>335499.4841803729</v>
      </c>
      <c r="V20" s="2">
        <f t="shared" si="0"/>
        <v>1130358.4554940744</v>
      </c>
    </row>
    <row r="21" spans="1:22" ht="12.75">
      <c r="A21" s="1" t="s">
        <v>23</v>
      </c>
      <c r="B21" s="3" t="s">
        <v>3</v>
      </c>
      <c r="C21" s="2">
        <v>2408.36421987022</v>
      </c>
      <c r="D21" s="2">
        <v>319.57264545454495</v>
      </c>
      <c r="E21" s="2">
        <v>108747.27569227637</v>
      </c>
      <c r="F21" s="2">
        <v>18009.245096974737</v>
      </c>
      <c r="G21" s="2">
        <v>5615.044509821426</v>
      </c>
      <c r="H21" s="2">
        <v>770029.1381312086</v>
      </c>
      <c r="I21" s="2">
        <v>1079.7269999999999</v>
      </c>
      <c r="J21" s="2">
        <v>42340.02953951575</v>
      </c>
      <c r="K21" s="2">
        <v>6503.2637576732095</v>
      </c>
      <c r="L21" s="2">
        <v>39942.123952850896</v>
      </c>
      <c r="M21" s="2">
        <v>20243.82908645058</v>
      </c>
      <c r="N21" s="2">
        <v>5759.656052853659</v>
      </c>
      <c r="O21" s="2">
        <v>4541.380930769231</v>
      </c>
      <c r="P21" s="2">
        <v>1435.9701895424837</v>
      </c>
      <c r="Q21" s="2">
        <v>1477803.3212740463</v>
      </c>
      <c r="R21" s="2">
        <v>80161.23002610395</v>
      </c>
      <c r="S21" s="2">
        <v>993222.2204735815</v>
      </c>
      <c r="T21" s="2">
        <v>1141.9307198088234</v>
      </c>
      <c r="U21" s="2">
        <v>731058.74946334</v>
      </c>
      <c r="V21" s="2">
        <f t="shared" si="0"/>
        <v>4310362.072762142</v>
      </c>
    </row>
    <row r="22" spans="1:22" ht="12.75">
      <c r="A22" s="1" t="s">
        <v>24</v>
      </c>
      <c r="B22" s="3" t="s">
        <v>3</v>
      </c>
      <c r="C22" s="2">
        <v>43.38000000000001</v>
      </c>
      <c r="D22" s="2">
        <v>87.9090909090909</v>
      </c>
      <c r="E22" s="2">
        <v>0.34067924528301885</v>
      </c>
      <c r="F22" s="2">
        <v>1.632</v>
      </c>
      <c r="G22" s="2">
        <v>9.03</v>
      </c>
      <c r="H22" s="2">
        <v>4.1145</v>
      </c>
      <c r="I22" s="2">
        <v>0</v>
      </c>
      <c r="J22" s="2">
        <v>857.7501489243136</v>
      </c>
      <c r="K22" s="2">
        <v>94.44331445415307</v>
      </c>
      <c r="L22" s="2">
        <v>332.1771029045084</v>
      </c>
      <c r="M22" s="2">
        <v>514.848920602789</v>
      </c>
      <c r="N22" s="2">
        <v>17.5643333333333</v>
      </c>
      <c r="O22" s="2">
        <v>0</v>
      </c>
      <c r="P22" s="2">
        <v>94.20666666666668</v>
      </c>
      <c r="Q22" s="2">
        <v>11535.832637443442</v>
      </c>
      <c r="R22" s="2">
        <v>2714.713835667243</v>
      </c>
      <c r="S22" s="2">
        <v>32319.7568630715</v>
      </c>
      <c r="T22" s="2">
        <v>588.6406917289916</v>
      </c>
      <c r="U22" s="2">
        <v>4469.554134157974</v>
      </c>
      <c r="V22" s="2">
        <f t="shared" si="0"/>
        <v>53685.89491910929</v>
      </c>
    </row>
    <row r="23" spans="1:22" ht="12.75">
      <c r="A23" s="1" t="s">
        <v>25</v>
      </c>
      <c r="B23" s="3" t="s">
        <v>3</v>
      </c>
      <c r="C23" s="2">
        <v>4173.706168940237</v>
      </c>
      <c r="D23" s="2">
        <v>40.4845454545455</v>
      </c>
      <c r="E23" s="2">
        <v>631317.2165300571</v>
      </c>
      <c r="F23" s="2">
        <v>21464.884404295284</v>
      </c>
      <c r="G23" s="2">
        <v>3148.72197618747</v>
      </c>
      <c r="H23" s="2">
        <v>15038.245877234347</v>
      </c>
      <c r="I23" s="2">
        <v>91.75800000000001</v>
      </c>
      <c r="J23" s="2">
        <v>93051.85766959844</v>
      </c>
      <c r="K23" s="2">
        <v>4850.307006093181</v>
      </c>
      <c r="L23" s="2">
        <v>21593.49600126157</v>
      </c>
      <c r="M23" s="2">
        <v>12769.99310600077</v>
      </c>
      <c r="N23" s="2">
        <v>2864.838912457912</v>
      </c>
      <c r="O23" s="2">
        <v>399.00293846153886</v>
      </c>
      <c r="P23" s="2">
        <v>569.832753968254</v>
      </c>
      <c r="Q23" s="2">
        <v>181491.113234927</v>
      </c>
      <c r="R23" s="2">
        <v>36924.6424653183</v>
      </c>
      <c r="S23" s="2">
        <v>220272.506130443</v>
      </c>
      <c r="T23" s="2">
        <v>31653.739499495798</v>
      </c>
      <c r="U23" s="2">
        <v>120017.78838037605</v>
      </c>
      <c r="V23" s="2">
        <f t="shared" si="0"/>
        <v>1401734.1356005708</v>
      </c>
    </row>
    <row r="24" spans="1:22" ht="12.75">
      <c r="A24" s="1" t="s">
        <v>26</v>
      </c>
      <c r="B24" s="4" t="s">
        <v>2</v>
      </c>
      <c r="C24" s="2">
        <v>0</v>
      </c>
      <c r="D24" s="2">
        <v>0</v>
      </c>
      <c r="E24" s="2">
        <v>0</v>
      </c>
      <c r="F24" s="2">
        <v>0</v>
      </c>
      <c r="G24" s="2">
        <v>2414.0412731481483</v>
      </c>
      <c r="H24" s="2">
        <v>0</v>
      </c>
      <c r="I24" s="2">
        <v>1.4</v>
      </c>
      <c r="J24" s="2">
        <v>133.0450642857143</v>
      </c>
      <c r="K24" s="2">
        <v>24.68</v>
      </c>
      <c r="L24" s="2">
        <v>548.8096780684104</v>
      </c>
      <c r="M24" s="2">
        <v>156.781538461538</v>
      </c>
      <c r="N24" s="2">
        <v>616.4643097643097</v>
      </c>
      <c r="O24" s="2">
        <v>0</v>
      </c>
      <c r="P24" s="2">
        <v>0</v>
      </c>
      <c r="Q24" s="2">
        <v>3872.9349523809524</v>
      </c>
      <c r="R24" s="2">
        <v>17372.427627241028</v>
      </c>
      <c r="S24" s="2">
        <v>3028.184130842472</v>
      </c>
      <c r="T24" s="2">
        <v>6.468094285714285</v>
      </c>
      <c r="U24" s="2">
        <v>80391.99154033946</v>
      </c>
      <c r="V24" s="2">
        <f t="shared" si="0"/>
        <v>108567.22820881775</v>
      </c>
    </row>
    <row r="25" spans="1:22" ht="12.75">
      <c r="A25" s="1" t="s">
        <v>26</v>
      </c>
      <c r="B25" s="4" t="s">
        <v>3</v>
      </c>
      <c r="C25" s="2">
        <v>1563.6310017010014</v>
      </c>
      <c r="D25" s="2">
        <v>142.76272727272732</v>
      </c>
      <c r="E25" s="2">
        <v>8538.473782406989</v>
      </c>
      <c r="F25" s="2">
        <v>4461.982496396719</v>
      </c>
      <c r="G25" s="2">
        <v>1291075.3922631375</v>
      </c>
      <c r="H25" s="2">
        <v>181863.8315284714</v>
      </c>
      <c r="I25" s="2">
        <v>675.37</v>
      </c>
      <c r="J25" s="2">
        <v>23927.9853029362</v>
      </c>
      <c r="K25" s="2">
        <v>11176.62795864149</v>
      </c>
      <c r="L25" s="2">
        <v>28958.295728379344</v>
      </c>
      <c r="M25" s="2">
        <v>26821.23192977639</v>
      </c>
      <c r="N25" s="2">
        <v>21416.3198104941</v>
      </c>
      <c r="O25" s="2">
        <v>683.5909743589747</v>
      </c>
      <c r="P25" s="2">
        <v>2925.2715219421107</v>
      </c>
      <c r="Q25" s="2">
        <v>681511.5942470217</v>
      </c>
      <c r="R25" s="2">
        <v>598998.9756187416</v>
      </c>
      <c r="S25" s="2">
        <v>192593.7286005224</v>
      </c>
      <c r="T25" s="2">
        <v>10557.242014378151</v>
      </c>
      <c r="U25" s="2">
        <v>176931.646475363</v>
      </c>
      <c r="V25" s="2">
        <f t="shared" si="0"/>
        <v>3264823.953981942</v>
      </c>
    </row>
    <row r="26" spans="1:22" ht="12.75">
      <c r="A26" s="1" t="s">
        <v>27</v>
      </c>
      <c r="B26" s="3" t="s">
        <v>3</v>
      </c>
      <c r="C26" s="2">
        <v>0</v>
      </c>
      <c r="D26" s="2">
        <v>0</v>
      </c>
      <c r="E26" s="2">
        <v>3.916935284782225</v>
      </c>
      <c r="F26" s="2">
        <v>41024.784526981464</v>
      </c>
      <c r="G26" s="2">
        <v>0</v>
      </c>
      <c r="H26" s="2">
        <v>2149.5739999999996</v>
      </c>
      <c r="I26" s="2">
        <v>0</v>
      </c>
      <c r="J26" s="2">
        <v>5844.22505246724</v>
      </c>
      <c r="K26" s="2">
        <v>41.8539130434783</v>
      </c>
      <c r="L26" s="2">
        <v>167.03276024568464</v>
      </c>
      <c r="M26" s="2">
        <v>31.868205128205126</v>
      </c>
      <c r="N26" s="2">
        <v>543.7678888888889</v>
      </c>
      <c r="O26" s="2">
        <v>0</v>
      </c>
      <c r="P26" s="2">
        <v>0</v>
      </c>
      <c r="Q26" s="2">
        <v>34711.215861990946</v>
      </c>
      <c r="R26" s="2">
        <v>0</v>
      </c>
      <c r="S26" s="2">
        <v>17972.37006676037</v>
      </c>
      <c r="T26" s="2">
        <v>0</v>
      </c>
      <c r="U26" s="2">
        <v>78775.05229517438</v>
      </c>
      <c r="V26" s="2">
        <f t="shared" si="0"/>
        <v>181265.66150596546</v>
      </c>
    </row>
    <row r="27" spans="1:22" ht="12.75">
      <c r="A27" s="1" t="s">
        <v>28</v>
      </c>
      <c r="B27" s="3" t="s">
        <v>2</v>
      </c>
      <c r="C27" s="2">
        <v>462.3081081081082</v>
      </c>
      <c r="D27" s="2">
        <v>0.309090909090909</v>
      </c>
      <c r="E27" s="2">
        <v>3.364207547169811</v>
      </c>
      <c r="F27" s="2">
        <v>0.2853333333333333</v>
      </c>
      <c r="G27" s="2">
        <v>0</v>
      </c>
      <c r="H27" s="2">
        <v>16.014375</v>
      </c>
      <c r="I27" s="2">
        <v>0.058</v>
      </c>
      <c r="J27" s="2">
        <v>2.5377871107387238</v>
      </c>
      <c r="K27" s="2">
        <v>0.2396875</v>
      </c>
      <c r="L27" s="2">
        <v>6.080795454545454</v>
      </c>
      <c r="M27" s="2">
        <v>2.12142857142857</v>
      </c>
      <c r="N27" s="2">
        <v>59.81545454545455</v>
      </c>
      <c r="O27" s="2">
        <v>115.63969999999999</v>
      </c>
      <c r="P27" s="2">
        <v>0.4545</v>
      </c>
      <c r="Q27" s="2">
        <v>631.3684561403509</v>
      </c>
      <c r="R27" s="2">
        <v>2905.511705043418</v>
      </c>
      <c r="S27" s="2">
        <v>14.801046136363636</v>
      </c>
      <c r="T27" s="2">
        <v>61.55746881932773</v>
      </c>
      <c r="U27" s="2">
        <v>0</v>
      </c>
      <c r="V27" s="2">
        <f t="shared" si="0"/>
        <v>4282.467144219329</v>
      </c>
    </row>
    <row r="28" spans="1:22" ht="12.75">
      <c r="A28" s="1" t="s">
        <v>29</v>
      </c>
      <c r="B28" s="4" t="s">
        <v>2</v>
      </c>
      <c r="C28" s="2">
        <v>58.86823300566442</v>
      </c>
      <c r="D28" s="2">
        <v>4.0082</v>
      </c>
      <c r="E28" s="2">
        <v>1038.1864075170222</v>
      </c>
      <c r="F28" s="2">
        <v>33.80492634177417</v>
      </c>
      <c r="G28" s="2">
        <v>20.664448051948053</v>
      </c>
      <c r="H28" s="2">
        <v>12.521702584670232</v>
      </c>
      <c r="I28" s="2">
        <v>8.735999999999999</v>
      </c>
      <c r="J28" s="2">
        <v>641.258849874231</v>
      </c>
      <c r="K28" s="2">
        <v>451.57871297897793</v>
      </c>
      <c r="L28" s="2">
        <v>1552.0689467948532</v>
      </c>
      <c r="M28" s="2">
        <v>142.6667975099038</v>
      </c>
      <c r="N28" s="2">
        <v>20.00053131313131</v>
      </c>
      <c r="O28" s="2">
        <v>1231.4856435897439</v>
      </c>
      <c r="P28" s="2">
        <v>10.966303921568626</v>
      </c>
      <c r="Q28" s="2">
        <v>14794.867748507166</v>
      </c>
      <c r="R28" s="2">
        <v>578.4883074589003</v>
      </c>
      <c r="S28" s="2">
        <v>22287.440663322934</v>
      </c>
      <c r="T28" s="2">
        <v>2027.8906591340335</v>
      </c>
      <c r="U28" s="2">
        <v>4697.36</v>
      </c>
      <c r="V28" s="2">
        <f t="shared" si="0"/>
        <v>49612.86308190653</v>
      </c>
    </row>
    <row r="29" spans="1:22" ht="12.75">
      <c r="A29" s="1" t="s">
        <v>29</v>
      </c>
      <c r="B29" s="4" t="s">
        <v>3</v>
      </c>
      <c r="C29" s="2">
        <v>802.4669388693263</v>
      </c>
      <c r="D29" s="2">
        <v>32.8842727272727</v>
      </c>
      <c r="E29" s="2">
        <v>123.4774130545878</v>
      </c>
      <c r="F29" s="2">
        <v>30.798337792642144</v>
      </c>
      <c r="G29" s="2">
        <v>5.194102597402598</v>
      </c>
      <c r="H29" s="2">
        <v>32.236891092375366</v>
      </c>
      <c r="I29" s="2">
        <v>4.584</v>
      </c>
      <c r="J29" s="2">
        <v>808.7706084698519</v>
      </c>
      <c r="K29" s="2">
        <v>36.032869880083105</v>
      </c>
      <c r="L29" s="2">
        <v>990.0681559930796</v>
      </c>
      <c r="M29" s="2">
        <v>5196.867942927833</v>
      </c>
      <c r="N29" s="2">
        <v>13.559551130351132</v>
      </c>
      <c r="O29" s="2">
        <v>61.817476923076896</v>
      </c>
      <c r="P29" s="2">
        <v>4.454261904761905</v>
      </c>
      <c r="Q29" s="2">
        <v>27836.64656388258</v>
      </c>
      <c r="R29" s="2">
        <v>1171.765929283997</v>
      </c>
      <c r="S29" s="2">
        <v>16542.428140590167</v>
      </c>
      <c r="T29" s="2">
        <v>11418.51643520378</v>
      </c>
      <c r="U29" s="2">
        <v>88812.77754993783</v>
      </c>
      <c r="V29" s="2">
        <f t="shared" si="0"/>
        <v>153925.347442261</v>
      </c>
    </row>
    <row r="30" spans="1:22" ht="12.75">
      <c r="A30" s="1" t="s">
        <v>30</v>
      </c>
      <c r="B30" s="4" t="s">
        <v>2</v>
      </c>
      <c r="C30" s="2">
        <v>22166.64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165407.34666666668</v>
      </c>
      <c r="T30" s="2">
        <v>0</v>
      </c>
      <c r="U30" s="2">
        <v>166886.6344101</v>
      </c>
      <c r="V30" s="2">
        <f t="shared" si="0"/>
        <v>354460.6210767667</v>
      </c>
    </row>
    <row r="31" spans="1:22" ht="12.75">
      <c r="A31" s="1" t="s">
        <v>30</v>
      </c>
      <c r="B31" s="4" t="s">
        <v>3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/>
      <c r="V31" s="2">
        <f t="shared" si="0"/>
        <v>0</v>
      </c>
    </row>
    <row r="32" spans="1:22" ht="12.75">
      <c r="A32" s="1" t="s">
        <v>31</v>
      </c>
      <c r="B32" s="4" t="s">
        <v>2</v>
      </c>
      <c r="C32" s="2">
        <v>6.525478863478866</v>
      </c>
      <c r="D32" s="2">
        <v>1.06331818181818</v>
      </c>
      <c r="E32" s="2">
        <v>589.3059493154384</v>
      </c>
      <c r="F32" s="2">
        <v>23.35053418803419</v>
      </c>
      <c r="G32" s="2">
        <v>2.8379220779220784</v>
      </c>
      <c r="H32" s="2">
        <v>28.979056818181817</v>
      </c>
      <c r="I32" s="2">
        <v>0.8390000000000001</v>
      </c>
      <c r="J32" s="2">
        <v>109.71787027178077</v>
      </c>
      <c r="K32" s="2">
        <v>24.5516827180639</v>
      </c>
      <c r="L32" s="2">
        <v>138.61952776472268</v>
      </c>
      <c r="M32" s="2">
        <v>452.77926105994936</v>
      </c>
      <c r="N32" s="2">
        <v>4.261849158249158</v>
      </c>
      <c r="O32" s="2">
        <v>155.10017692307693</v>
      </c>
      <c r="P32" s="2">
        <v>13.015142857142857</v>
      </c>
      <c r="Q32" s="2">
        <v>8597.495849884324</v>
      </c>
      <c r="R32" s="2">
        <v>6484.349211054542</v>
      </c>
      <c r="S32" s="2">
        <v>8143.142792499032</v>
      </c>
      <c r="T32" s="2">
        <v>9624.171240714284</v>
      </c>
      <c r="U32" s="2">
        <v>3298.512440558563</v>
      </c>
      <c r="V32" s="2">
        <f t="shared" si="0"/>
        <v>37698.61830490861</v>
      </c>
    </row>
    <row r="33" spans="1:22" ht="12.75">
      <c r="A33" s="1" t="s">
        <v>31</v>
      </c>
      <c r="B33" s="4" t="s">
        <v>3</v>
      </c>
      <c r="C33" s="2">
        <v>1.3469696969696972</v>
      </c>
      <c r="D33" s="2">
        <v>0.130136363636364</v>
      </c>
      <c r="E33" s="2">
        <v>19.254207796402483</v>
      </c>
      <c r="F33" s="2">
        <v>0.028012820512820516</v>
      </c>
      <c r="G33" s="2">
        <v>0.0128</v>
      </c>
      <c r="H33" s="2">
        <v>0</v>
      </c>
      <c r="I33" s="2">
        <v>1.88</v>
      </c>
      <c r="J33" s="2">
        <v>19.958347202744214</v>
      </c>
      <c r="K33" s="2">
        <v>5.299275362318836</v>
      </c>
      <c r="L33" s="2">
        <v>418.3834092550296</v>
      </c>
      <c r="M33" s="2">
        <v>140.47214998072104</v>
      </c>
      <c r="N33" s="2">
        <v>0.5738383838383837</v>
      </c>
      <c r="O33" s="2">
        <v>4.6764000000000046</v>
      </c>
      <c r="P33" s="2">
        <v>9.12255555555556</v>
      </c>
      <c r="Q33" s="2">
        <v>169.5277315531476</v>
      </c>
      <c r="R33" s="2">
        <v>100.42471039057315</v>
      </c>
      <c r="S33" s="2">
        <v>2186.9708955888623</v>
      </c>
      <c r="T33" s="2">
        <v>517.3328309285713</v>
      </c>
      <c r="U33" s="2">
        <v>0</v>
      </c>
      <c r="V33" s="2">
        <f t="shared" si="0"/>
        <v>3595.394270878883</v>
      </c>
    </row>
    <row r="34" spans="1:22" ht="12.75">
      <c r="A34" s="1" t="s">
        <v>46</v>
      </c>
      <c r="B34" s="3" t="s">
        <v>3</v>
      </c>
      <c r="C34" s="2">
        <v>37202</v>
      </c>
      <c r="D34" s="2">
        <v>0</v>
      </c>
      <c r="E34" s="2">
        <v>742943</v>
      </c>
      <c r="F34" s="2">
        <v>0</v>
      </c>
      <c r="G34" s="2">
        <v>0</v>
      </c>
      <c r="H34" s="2">
        <v>12.569555555555556</v>
      </c>
      <c r="I34" s="2">
        <v>0.008</v>
      </c>
      <c r="J34" s="2">
        <v>756.5132719131275</v>
      </c>
      <c r="K34" s="2">
        <v>30.4263913043478</v>
      </c>
      <c r="L34" s="2">
        <v>342.17099110122365</v>
      </c>
      <c r="M34" s="2">
        <v>371.9461829573935</v>
      </c>
      <c r="N34" s="2">
        <v>0.4363636363636364</v>
      </c>
      <c r="O34" s="2">
        <v>41.2125</v>
      </c>
      <c r="P34" s="2">
        <v>2817.8177666666666</v>
      </c>
      <c r="Q34" s="2">
        <v>109300.7327452632</v>
      </c>
      <c r="R34" s="2">
        <v>3483.6344043358804</v>
      </c>
      <c r="S34" s="2">
        <v>214261.49793155593</v>
      </c>
      <c r="T34" s="2">
        <v>0</v>
      </c>
      <c r="U34" s="2">
        <v>7010</v>
      </c>
      <c r="V34" s="2">
        <f t="shared" si="0"/>
        <v>1118573.9661042897</v>
      </c>
    </row>
    <row r="35" spans="1:22" ht="12.75">
      <c r="A35" s="1" t="s">
        <v>47</v>
      </c>
      <c r="B35" s="3" t="s">
        <v>3</v>
      </c>
      <c r="C35" s="2">
        <v>55141.740000000005</v>
      </c>
      <c r="D35" s="2">
        <v>0</v>
      </c>
      <c r="E35" s="2">
        <v>741757</v>
      </c>
      <c r="F35" s="2">
        <v>2370.379583558953</v>
      </c>
      <c r="G35" s="2">
        <v>27.81019047619047</v>
      </c>
      <c r="H35" s="2">
        <v>16.42926452020202</v>
      </c>
      <c r="I35" s="2">
        <v>327.14</v>
      </c>
      <c r="J35" s="2">
        <v>10874.781056231523</v>
      </c>
      <c r="K35" s="2">
        <v>276.6922912659175</v>
      </c>
      <c r="L35" s="2">
        <v>200.45460911978222</v>
      </c>
      <c r="M35" s="2">
        <v>514.6902991452992</v>
      </c>
      <c r="N35" s="2">
        <v>282.7314074074074</v>
      </c>
      <c r="O35" s="2">
        <v>318639.4551282052</v>
      </c>
      <c r="P35" s="2">
        <v>6299.462293650793</v>
      </c>
      <c r="Q35" s="2">
        <v>1548348.4776288986</v>
      </c>
      <c r="R35" s="2">
        <v>252712.3861566891</v>
      </c>
      <c r="S35" s="2">
        <v>563637.0279860009</v>
      </c>
      <c r="T35" s="2">
        <v>706.6880501428572</v>
      </c>
      <c r="U35" s="2">
        <v>956116</v>
      </c>
      <c r="V35" s="2">
        <f t="shared" si="0"/>
        <v>4458249.345945312</v>
      </c>
    </row>
    <row r="36" spans="1:22" ht="12.75">
      <c r="A36" s="1" t="s">
        <v>32</v>
      </c>
      <c r="B36" s="3" t="s">
        <v>3</v>
      </c>
      <c r="C36" s="2">
        <v>29860</v>
      </c>
      <c r="D36" s="2">
        <v>0</v>
      </c>
      <c r="E36" s="2">
        <v>28348.835865950565</v>
      </c>
      <c r="F36" s="2">
        <v>0</v>
      </c>
      <c r="G36" s="2">
        <v>0</v>
      </c>
      <c r="H36" s="2">
        <v>0</v>
      </c>
      <c r="I36" s="2">
        <v>0</v>
      </c>
      <c r="J36" s="2">
        <v>112.36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f t="shared" si="0"/>
        <v>58321.19586595056</v>
      </c>
    </row>
    <row r="37" spans="1:22" ht="12.75">
      <c r="A37" s="1" t="s">
        <v>48</v>
      </c>
      <c r="B37" s="3" t="s">
        <v>3</v>
      </c>
      <c r="C37" s="2">
        <v>17016.04</v>
      </c>
      <c r="D37" s="2">
        <v>1385.24783181818</v>
      </c>
      <c r="E37" s="2">
        <v>110115</v>
      </c>
      <c r="F37" s="2">
        <v>17848.293612242072</v>
      </c>
      <c r="G37" s="2">
        <v>7488.169558832368</v>
      </c>
      <c r="H37" s="2">
        <v>16025.404456119151</v>
      </c>
      <c r="I37" s="2">
        <v>1542.285</v>
      </c>
      <c r="J37" s="2">
        <v>67387.91746073375</v>
      </c>
      <c r="K37" s="2">
        <v>18020.198396137283</v>
      </c>
      <c r="L37" s="2">
        <v>55558.28819257434</v>
      </c>
      <c r="M37" s="2">
        <v>17348.102199481502</v>
      </c>
      <c r="N37" s="2">
        <v>11010.12121187574</v>
      </c>
      <c r="O37" s="2">
        <v>6103.429923076923</v>
      </c>
      <c r="P37" s="2">
        <v>3978.4534344070958</v>
      </c>
      <c r="Q37" s="2">
        <v>340536.6652538365</v>
      </c>
      <c r="R37" s="2">
        <v>332942.9036973889</v>
      </c>
      <c r="S37" s="2">
        <v>1160368.431808783</v>
      </c>
      <c r="T37" s="2">
        <v>5080.339252467646</v>
      </c>
      <c r="U37" s="2">
        <v>1901097</v>
      </c>
      <c r="V37" s="2">
        <f t="shared" si="0"/>
        <v>4090852.2912897742</v>
      </c>
    </row>
    <row r="38" spans="1:22" ht="12.75">
      <c r="A38" s="1" t="s">
        <v>33</v>
      </c>
      <c r="B38" s="4" t="s">
        <v>2</v>
      </c>
      <c r="C38" s="2">
        <v>15.3</v>
      </c>
      <c r="D38" s="2">
        <v>16.3636363636364</v>
      </c>
      <c r="E38" s="2">
        <v>139.27106951119714</v>
      </c>
      <c r="F38" s="2">
        <v>3.808413043478261</v>
      </c>
      <c r="G38" s="2">
        <v>185.92</v>
      </c>
      <c r="H38" s="2">
        <v>1.196</v>
      </c>
      <c r="I38" s="2">
        <v>134.684</v>
      </c>
      <c r="J38" s="2">
        <v>5377.905669794741</v>
      </c>
      <c r="K38" s="2">
        <v>7.492184047650515</v>
      </c>
      <c r="L38" s="2">
        <v>2164.6093818333834</v>
      </c>
      <c r="M38" s="2">
        <v>161.6356359649123</v>
      </c>
      <c r="N38" s="2">
        <v>2.5012121212121246</v>
      </c>
      <c r="O38" s="2">
        <v>27.6749230769231</v>
      </c>
      <c r="P38" s="2">
        <v>0.132</v>
      </c>
      <c r="Q38" s="2">
        <v>1459.2096817139002</v>
      </c>
      <c r="R38" s="2">
        <v>46.96633634531796</v>
      </c>
      <c r="S38" s="2">
        <v>1737.0438738687212</v>
      </c>
      <c r="T38" s="2">
        <v>491.6336265966386</v>
      </c>
      <c r="U38" s="2">
        <v>0</v>
      </c>
      <c r="V38" s="2">
        <f t="shared" si="0"/>
        <v>11973.347644281714</v>
      </c>
    </row>
    <row r="39" spans="1:22" ht="12.75">
      <c r="A39" s="1" t="s">
        <v>33</v>
      </c>
      <c r="B39" s="4" t="s">
        <v>3</v>
      </c>
      <c r="C39" s="2">
        <v>13709.317622172259</v>
      </c>
      <c r="D39" s="2">
        <v>305.12877272727303</v>
      </c>
      <c r="E39" s="2">
        <v>71254.12751256123</v>
      </c>
      <c r="F39" s="2">
        <v>9650.964249321181</v>
      </c>
      <c r="G39" s="2">
        <v>11362.692733724147</v>
      </c>
      <c r="H39" s="2">
        <v>28801.42134507831</v>
      </c>
      <c r="I39" s="2">
        <v>3008.0609999999997</v>
      </c>
      <c r="J39" s="2">
        <v>221938.52846873048</v>
      </c>
      <c r="K39" s="2">
        <v>26688.80919834191</v>
      </c>
      <c r="L39" s="2">
        <v>149697.59096361906</v>
      </c>
      <c r="M39" s="2">
        <v>12769.719689355685</v>
      </c>
      <c r="N39" s="2">
        <v>3555.6208310411166</v>
      </c>
      <c r="O39" s="2">
        <v>1472.400841025641</v>
      </c>
      <c r="P39" s="2">
        <v>55984.56723646124</v>
      </c>
      <c r="Q39" s="2">
        <v>343020.794556638</v>
      </c>
      <c r="R39" s="2">
        <v>20605.786469264807</v>
      </c>
      <c r="S39" s="2">
        <v>113865.78935359203</v>
      </c>
      <c r="T39" s="2">
        <v>728.4160532983195</v>
      </c>
      <c r="U39" s="2">
        <v>128972.05282584268</v>
      </c>
      <c r="V39" s="2">
        <f t="shared" si="0"/>
        <v>1217391.7897227954</v>
      </c>
    </row>
    <row r="40" spans="1:22" ht="12.75">
      <c r="A40" s="1" t="s">
        <v>34</v>
      </c>
      <c r="B40" s="4" t="s">
        <v>2</v>
      </c>
      <c r="C40" s="2">
        <v>0.064</v>
      </c>
      <c r="D40" s="2">
        <v>0.074</v>
      </c>
      <c r="E40" s="2">
        <v>0.9560000000000001</v>
      </c>
      <c r="F40" s="2">
        <v>0.183</v>
      </c>
      <c r="G40" s="2">
        <v>1.895</v>
      </c>
      <c r="H40" s="2">
        <v>9.557</v>
      </c>
      <c r="I40" s="2">
        <v>0</v>
      </c>
      <c r="J40" s="2">
        <v>4.471</v>
      </c>
      <c r="K40" s="2">
        <v>25.871</v>
      </c>
      <c r="L40" s="2">
        <v>22.227000000000004</v>
      </c>
      <c r="M40" s="2">
        <v>0.387</v>
      </c>
      <c r="N40" s="2">
        <v>0.28200000000000003</v>
      </c>
      <c r="O40" s="2">
        <v>0</v>
      </c>
      <c r="P40" s="2">
        <v>1.07</v>
      </c>
      <c r="Q40" s="2">
        <v>27038.100000000002</v>
      </c>
      <c r="R40" s="2">
        <v>854.1420699999999</v>
      </c>
      <c r="S40" s="2">
        <v>711.311463</v>
      </c>
      <c r="T40" s="2">
        <v>7.88032</v>
      </c>
      <c r="U40" s="2">
        <v>0</v>
      </c>
      <c r="V40" s="2">
        <f t="shared" si="0"/>
        <v>28678.470853000003</v>
      </c>
    </row>
    <row r="41" spans="1:22" ht="12.75">
      <c r="A41" s="1" t="s">
        <v>34</v>
      </c>
      <c r="B41" s="4" t="s">
        <v>3</v>
      </c>
      <c r="C41" s="2">
        <v>0</v>
      </c>
      <c r="D41" s="2">
        <v>0</v>
      </c>
      <c r="E41" s="2">
        <v>1407.64</v>
      </c>
      <c r="F41" s="2">
        <v>43.93571428571428</v>
      </c>
      <c r="G41" s="2">
        <v>2177.76</v>
      </c>
      <c r="H41" s="2">
        <v>0</v>
      </c>
      <c r="I41" s="2">
        <v>0</v>
      </c>
      <c r="J41" s="2">
        <v>184.02382692757692</v>
      </c>
      <c r="K41" s="2">
        <v>150.06759322033898</v>
      </c>
      <c r="L41" s="2">
        <v>94.75666165413534</v>
      </c>
      <c r="M41" s="2">
        <v>0</v>
      </c>
      <c r="N41" s="2">
        <v>0</v>
      </c>
      <c r="O41" s="2">
        <v>27.30769230769231</v>
      </c>
      <c r="P41" s="2">
        <v>29513.704444444447</v>
      </c>
      <c r="Q41" s="2">
        <v>943566.017768073</v>
      </c>
      <c r="R41" s="2">
        <v>508065.80476653663</v>
      </c>
      <c r="S41" s="2">
        <v>9912.856482099718</v>
      </c>
      <c r="T41" s="2">
        <v>34407.34379962395</v>
      </c>
      <c r="U41" s="2">
        <v>0</v>
      </c>
      <c r="V41" s="2">
        <f t="shared" si="0"/>
        <v>1529551.2187491732</v>
      </c>
    </row>
    <row r="42" spans="1:22" ht="12.75">
      <c r="A42" s="1" t="s">
        <v>62</v>
      </c>
      <c r="B42" s="3" t="s">
        <v>3</v>
      </c>
      <c r="C42" s="2">
        <v>1536.706</v>
      </c>
      <c r="D42" s="2">
        <v>10.2125</v>
      </c>
      <c r="E42" s="2">
        <v>112471.73185852062</v>
      </c>
      <c r="F42" s="2">
        <v>872.3616696926264</v>
      </c>
      <c r="G42" s="2">
        <v>9.742704545454547</v>
      </c>
      <c r="H42" s="2">
        <v>8489.340221262628</v>
      </c>
      <c r="I42" s="2">
        <v>3281.36</v>
      </c>
      <c r="J42" s="2">
        <v>9000.896317292072</v>
      </c>
      <c r="K42" s="2">
        <v>119.63700056273866</v>
      </c>
      <c r="L42" s="2">
        <v>1116.5730759901585</v>
      </c>
      <c r="M42" s="2">
        <v>444.1199804942463</v>
      </c>
      <c r="N42" s="2">
        <v>16.072289562289562</v>
      </c>
      <c r="O42" s="2">
        <v>2148.441481025641</v>
      </c>
      <c r="P42" s="2">
        <v>374260.1384676731</v>
      </c>
      <c r="Q42" s="2">
        <v>13563.908939155348</v>
      </c>
      <c r="R42" s="2">
        <v>455.2872276241962</v>
      </c>
      <c r="S42" s="2">
        <v>36993.81043358703</v>
      </c>
      <c r="T42" s="2">
        <v>5.3952048</v>
      </c>
      <c r="U42" s="2">
        <v>14355.472823752356</v>
      </c>
      <c r="V42" s="2">
        <f t="shared" si="0"/>
        <v>579151.2081955405</v>
      </c>
    </row>
    <row r="43" spans="1:22" ht="12.75">
      <c r="A43" s="1" t="s">
        <v>49</v>
      </c>
      <c r="B43" s="4" t="s">
        <v>2</v>
      </c>
      <c r="C43" s="2">
        <v>16.899999999999977</v>
      </c>
      <c r="D43" s="2">
        <v>0</v>
      </c>
      <c r="E43" s="2">
        <v>152.75200561052046</v>
      </c>
      <c r="F43" s="2">
        <v>85.76</v>
      </c>
      <c r="G43" s="2">
        <v>0</v>
      </c>
      <c r="H43" s="2">
        <v>5.213375</v>
      </c>
      <c r="I43" s="2">
        <v>3239.25</v>
      </c>
      <c r="J43" s="2">
        <v>5715.220942218144</v>
      </c>
      <c r="K43" s="2">
        <v>5204.2393449309175</v>
      </c>
      <c r="L43" s="2">
        <v>4242.510418804985</v>
      </c>
      <c r="M43" s="2">
        <v>2346.6207625506077</v>
      </c>
      <c r="N43" s="2">
        <v>0</v>
      </c>
      <c r="O43" s="2">
        <v>1602.57661538462</v>
      </c>
      <c r="P43" s="2">
        <v>4841.782222222222</v>
      </c>
      <c r="Q43" s="2">
        <v>1358.4355952380952</v>
      </c>
      <c r="R43" s="2">
        <v>25067.06340444167</v>
      </c>
      <c r="S43" s="2">
        <v>2108.3790553399776</v>
      </c>
      <c r="T43" s="2">
        <v>4635.575062588235</v>
      </c>
      <c r="U43" s="2">
        <v>42847.23523456717</v>
      </c>
      <c r="V43" s="2">
        <f t="shared" si="0"/>
        <v>103469.51403889715</v>
      </c>
    </row>
    <row r="44" spans="1:22" ht="12.75">
      <c r="A44" s="1" t="s">
        <v>49</v>
      </c>
      <c r="B44" s="4" t="s">
        <v>3</v>
      </c>
      <c r="C44" s="2">
        <v>35115.70513794534</v>
      </c>
      <c r="D44" s="2">
        <v>36400.03083475309</v>
      </c>
      <c r="E44" s="2">
        <v>8811.47769979406</v>
      </c>
      <c r="F44" s="2">
        <v>230.49179032717814</v>
      </c>
      <c r="G44" s="2">
        <v>2113.804734098409</v>
      </c>
      <c r="H44" s="2">
        <v>5143.96613741787</v>
      </c>
      <c r="I44" s="2">
        <v>22602.66375126561</v>
      </c>
      <c r="J44" s="2">
        <v>87920.37528629288</v>
      </c>
      <c r="K44" s="2">
        <v>340936.91797108494</v>
      </c>
      <c r="L44" s="2">
        <v>20312.93986722743</v>
      </c>
      <c r="M44" s="2">
        <v>8214.554289726253</v>
      </c>
      <c r="N44" s="2">
        <v>4250.5729743064185</v>
      </c>
      <c r="O44" s="2">
        <v>42561.98661857417</v>
      </c>
      <c r="P44" s="2">
        <v>512038.30101816304</v>
      </c>
      <c r="Q44" s="2">
        <v>1153368.8113445358</v>
      </c>
      <c r="R44" s="2">
        <v>13606348.965998283</v>
      </c>
      <c r="S44" s="2">
        <v>152161.45312568254</v>
      </c>
      <c r="T44" s="2">
        <v>14912.810733474082</v>
      </c>
      <c r="U44" s="2">
        <v>507039.45841879665</v>
      </c>
      <c r="V44" s="2">
        <f t="shared" si="0"/>
        <v>16560485.287731748</v>
      </c>
    </row>
    <row r="45" spans="1:22" ht="12.75">
      <c r="A45" s="1" t="s">
        <v>50</v>
      </c>
      <c r="B45" s="4" t="s">
        <v>2</v>
      </c>
      <c r="C45" s="2">
        <v>2337.470308857809</v>
      </c>
      <c r="D45" s="2">
        <v>0.0672727272727273</v>
      </c>
      <c r="E45" s="2">
        <v>429.4120486737899</v>
      </c>
      <c r="F45" s="2">
        <v>12.403025641025641</v>
      </c>
      <c r="G45" s="2">
        <v>31.12721212121212</v>
      </c>
      <c r="H45" s="2">
        <v>28.315353535353537</v>
      </c>
      <c r="I45" s="2">
        <v>55.254</v>
      </c>
      <c r="J45" s="2">
        <v>2713.493117316302</v>
      </c>
      <c r="K45" s="2">
        <v>7267.993800372671</v>
      </c>
      <c r="L45" s="2">
        <v>99817.93975416642</v>
      </c>
      <c r="M45" s="2">
        <v>402.3192987822116</v>
      </c>
      <c r="N45" s="2">
        <v>3.3955485893416926</v>
      </c>
      <c r="O45" s="2">
        <v>1544.0539230769232</v>
      </c>
      <c r="P45" s="2">
        <v>1481.9649705882352</v>
      </c>
      <c r="Q45" s="2">
        <v>13961.978743125956</v>
      </c>
      <c r="R45" s="2">
        <v>57518.4980548382</v>
      </c>
      <c r="S45" s="2">
        <v>8436.921331619527</v>
      </c>
      <c r="T45" s="2">
        <v>364.51786563025206</v>
      </c>
      <c r="U45" s="2">
        <v>0</v>
      </c>
      <c r="V45" s="2">
        <f t="shared" si="0"/>
        <v>196407.12562966248</v>
      </c>
    </row>
    <row r="46" spans="1:22" ht="12.75">
      <c r="A46" s="1" t="s">
        <v>50</v>
      </c>
      <c r="B46" s="4" t="s">
        <v>3</v>
      </c>
      <c r="C46" s="2">
        <v>0</v>
      </c>
      <c r="D46" s="2">
        <v>10838.2154545455</v>
      </c>
      <c r="E46" s="2">
        <v>334804.26755157375</v>
      </c>
      <c r="F46" s="2">
        <v>0</v>
      </c>
      <c r="G46" s="2">
        <v>0</v>
      </c>
      <c r="H46" s="2">
        <v>0</v>
      </c>
      <c r="I46" s="2">
        <v>829.72</v>
      </c>
      <c r="J46" s="2">
        <v>228585.40884479956</v>
      </c>
      <c r="K46" s="2">
        <v>198200.870446012</v>
      </c>
      <c r="L46" s="2">
        <v>127856.05915733946</v>
      </c>
      <c r="M46" s="2">
        <v>2159.5073954116065</v>
      </c>
      <c r="N46" s="2">
        <v>23.06580740740741</v>
      </c>
      <c r="O46" s="2">
        <v>8694.521538461539</v>
      </c>
      <c r="P46" s="2">
        <v>69593.0034673016</v>
      </c>
      <c r="Q46" s="2">
        <v>83299.63483193281</v>
      </c>
      <c r="R46" s="2">
        <v>115212.5688943012</v>
      </c>
      <c r="S46" s="2">
        <v>4861.836663619018</v>
      </c>
      <c r="T46" s="2">
        <v>24.174868235294117</v>
      </c>
      <c r="U46" s="2">
        <v>0</v>
      </c>
      <c r="V46" s="2">
        <f t="shared" si="0"/>
        <v>1184982.8549209407</v>
      </c>
    </row>
    <row r="47" spans="1:22" ht="12.75">
      <c r="A47" s="1" t="s">
        <v>36</v>
      </c>
      <c r="B47" s="4" t="s">
        <v>2</v>
      </c>
      <c r="C47" s="2">
        <v>0</v>
      </c>
      <c r="D47" s="2">
        <v>0</v>
      </c>
      <c r="E47" s="2">
        <v>1.09906542056075</v>
      </c>
      <c r="F47" s="2">
        <v>0</v>
      </c>
      <c r="G47" s="2">
        <v>0</v>
      </c>
      <c r="H47" s="2">
        <v>0</v>
      </c>
      <c r="I47" s="2">
        <v>0</v>
      </c>
      <c r="J47" s="2">
        <v>229.4229</v>
      </c>
      <c r="K47" s="2">
        <v>1978.78513043478</v>
      </c>
      <c r="L47" s="2">
        <v>39727.42530939003</v>
      </c>
      <c r="M47" s="2">
        <v>11.047777777777778</v>
      </c>
      <c r="N47" s="2">
        <v>0</v>
      </c>
      <c r="O47" s="2">
        <v>227.36</v>
      </c>
      <c r="P47" s="2">
        <v>0</v>
      </c>
      <c r="Q47" s="2">
        <v>25980.262000000002</v>
      </c>
      <c r="R47" s="2">
        <v>400.7108571428572</v>
      </c>
      <c r="S47" s="2">
        <v>0</v>
      </c>
      <c r="T47" s="2">
        <v>0</v>
      </c>
      <c r="U47" s="2">
        <v>0</v>
      </c>
      <c r="V47" s="2">
        <f t="shared" si="0"/>
        <v>68556.11304016602</v>
      </c>
    </row>
    <row r="48" spans="1:22" ht="12.75">
      <c r="A48" s="1" t="s">
        <v>36</v>
      </c>
      <c r="B48" s="4" t="s">
        <v>3</v>
      </c>
      <c r="C48" s="2">
        <v>248.57142857142858</v>
      </c>
      <c r="D48" s="2">
        <v>0</v>
      </c>
      <c r="E48" s="2">
        <v>6505.8450255702</v>
      </c>
      <c r="F48" s="2">
        <v>16.423730769230772</v>
      </c>
      <c r="G48" s="2">
        <v>183857.68729052428</v>
      </c>
      <c r="H48" s="2">
        <v>19448.8125</v>
      </c>
      <c r="I48" s="2">
        <v>4185.96</v>
      </c>
      <c r="J48" s="2">
        <v>1687.7936090909093</v>
      </c>
      <c r="K48" s="2">
        <v>6709.359509881422</v>
      </c>
      <c r="L48" s="2">
        <v>3381062.4704775517</v>
      </c>
      <c r="M48" s="2">
        <v>10.853333333333333</v>
      </c>
      <c r="N48" s="2">
        <v>41.90319865319865</v>
      </c>
      <c r="O48" s="2">
        <v>91856.33461538459</v>
      </c>
      <c r="P48" s="2">
        <v>26941.4</v>
      </c>
      <c r="Q48" s="2">
        <v>393790.73824561405</v>
      </c>
      <c r="R48" s="2">
        <v>20390.03224955613</v>
      </c>
      <c r="S48" s="2">
        <v>565.71726375</v>
      </c>
      <c r="T48" s="2">
        <v>1842.57009</v>
      </c>
      <c r="U48" s="2">
        <v>0</v>
      </c>
      <c r="V48" s="2">
        <f t="shared" si="0"/>
        <v>4139162.4725682503</v>
      </c>
    </row>
    <row r="49" spans="1:22" ht="12.75">
      <c r="A49" s="1" t="s">
        <v>51</v>
      </c>
      <c r="B49" s="4" t="s">
        <v>2</v>
      </c>
      <c r="C49" s="2">
        <v>0</v>
      </c>
      <c r="D49" s="2">
        <v>0</v>
      </c>
      <c r="E49" s="2">
        <v>251.6128446969697</v>
      </c>
      <c r="F49" s="2">
        <v>0</v>
      </c>
      <c r="G49" s="2">
        <v>0</v>
      </c>
      <c r="H49" s="2">
        <v>0</v>
      </c>
      <c r="I49" s="2">
        <v>104643.301</v>
      </c>
      <c r="J49" s="2">
        <v>14946.038143506492</v>
      </c>
      <c r="K49" s="2">
        <v>21.9665217391304</v>
      </c>
      <c r="L49" s="2">
        <v>22298.67963709677</v>
      </c>
      <c r="M49" s="2">
        <v>29.92</v>
      </c>
      <c r="N49" s="2">
        <v>0</v>
      </c>
      <c r="O49" s="2">
        <v>74518.15025641023</v>
      </c>
      <c r="P49" s="2">
        <v>137072.60463492063</v>
      </c>
      <c r="Q49" s="2">
        <v>6684.617</v>
      </c>
      <c r="R49" s="2">
        <v>102878.77399420114</v>
      </c>
      <c r="S49" s="2">
        <v>189486.93826296867</v>
      </c>
      <c r="T49" s="2">
        <v>0</v>
      </c>
      <c r="U49" s="2">
        <v>0</v>
      </c>
      <c r="V49" s="2">
        <f t="shared" si="0"/>
        <v>652832.60229554</v>
      </c>
    </row>
    <row r="50" spans="1:22" ht="12.75">
      <c r="A50" s="1" t="s">
        <v>51</v>
      </c>
      <c r="B50" s="4" t="s">
        <v>3</v>
      </c>
      <c r="C50" s="2">
        <v>19441.5709009909</v>
      </c>
      <c r="D50" s="2">
        <v>1950</v>
      </c>
      <c r="E50" s="2">
        <v>95130.71548427305</v>
      </c>
      <c r="F50" s="2">
        <v>60.33641025641026</v>
      </c>
      <c r="G50" s="2">
        <v>36.568888888888885</v>
      </c>
      <c r="H50" s="2">
        <v>7.008715277777777</v>
      </c>
      <c r="I50" s="2">
        <v>218</v>
      </c>
      <c r="J50" s="2">
        <v>7664.1881447863725</v>
      </c>
      <c r="K50" s="2">
        <v>3899.974074657441</v>
      </c>
      <c r="L50" s="2">
        <v>27366.98172577838</v>
      </c>
      <c r="M50" s="2">
        <v>2547.565611111111</v>
      </c>
      <c r="N50" s="2">
        <v>0</v>
      </c>
      <c r="O50" s="2">
        <v>777535.185</v>
      </c>
      <c r="P50" s="2">
        <v>100833.70264752564</v>
      </c>
      <c r="Q50" s="2">
        <v>64804.227410121224</v>
      </c>
      <c r="R50" s="2">
        <v>968457.2732001096</v>
      </c>
      <c r="S50" s="2">
        <v>205417.18634236613</v>
      </c>
      <c r="T50" s="2">
        <v>204.25665053571427</v>
      </c>
      <c r="U50" s="2">
        <v>0</v>
      </c>
      <c r="V50" s="2">
        <f t="shared" si="0"/>
        <v>2275574.7412066786</v>
      </c>
    </row>
    <row r="51" spans="1:22" ht="12.75">
      <c r="A51" s="1" t="s">
        <v>35</v>
      </c>
      <c r="B51" s="4" t="s">
        <v>2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385.3175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f t="shared" si="0"/>
        <v>385.3175</v>
      </c>
    </row>
    <row r="52" spans="1:22" ht="12.75">
      <c r="A52" s="1" t="s">
        <v>35</v>
      </c>
      <c r="B52" s="4" t="s">
        <v>3</v>
      </c>
      <c r="C52" s="2">
        <v>14.859999999999985</v>
      </c>
      <c r="D52" s="2">
        <v>0</v>
      </c>
      <c r="E52" s="2">
        <v>1.7144055944055947</v>
      </c>
      <c r="F52" s="2">
        <v>0</v>
      </c>
      <c r="G52" s="2">
        <v>0</v>
      </c>
      <c r="H52" s="2">
        <v>0</v>
      </c>
      <c r="I52" s="2">
        <v>0</v>
      </c>
      <c r="J52" s="2">
        <v>7.421666666666667</v>
      </c>
      <c r="K52" s="2">
        <v>263.424</v>
      </c>
      <c r="L52" s="2">
        <v>2387.0204464285716</v>
      </c>
      <c r="M52" s="2">
        <v>0</v>
      </c>
      <c r="N52" s="2">
        <v>0</v>
      </c>
      <c r="O52" s="2">
        <v>1.05087076923077</v>
      </c>
      <c r="P52" s="2">
        <v>121924.79666666668</v>
      </c>
      <c r="Q52" s="2">
        <v>203371.88</v>
      </c>
      <c r="R52" s="2">
        <v>34796.26526566553</v>
      </c>
      <c r="S52" s="2">
        <v>76.656375</v>
      </c>
      <c r="T52" s="2">
        <v>0</v>
      </c>
      <c r="U52" s="2">
        <v>68373.69112053089</v>
      </c>
      <c r="V52" s="2">
        <f t="shared" si="0"/>
        <v>431218.78081732197</v>
      </c>
    </row>
    <row r="53" spans="1:22" ht="12.75">
      <c r="A53" s="1" t="s">
        <v>52</v>
      </c>
      <c r="B53" s="4" t="s">
        <v>2</v>
      </c>
      <c r="C53" s="2">
        <v>0</v>
      </c>
      <c r="D53" s="2">
        <v>0</v>
      </c>
      <c r="E53" s="2">
        <v>4511.74</v>
      </c>
      <c r="F53" s="2">
        <v>0</v>
      </c>
      <c r="G53" s="2">
        <v>146.42000000000002</v>
      </c>
      <c r="H53" s="2">
        <v>0</v>
      </c>
      <c r="I53" s="2">
        <v>0</v>
      </c>
      <c r="J53" s="2">
        <v>1233.62652</v>
      </c>
      <c r="K53" s="2">
        <v>0</v>
      </c>
      <c r="L53" s="2">
        <v>69.8042253521127</v>
      </c>
      <c r="M53" s="2">
        <v>0.13746857142857138</v>
      </c>
      <c r="N53" s="2">
        <v>36.239999999999995</v>
      </c>
      <c r="O53" s="2">
        <v>0</v>
      </c>
      <c r="P53" s="2">
        <v>55.74</v>
      </c>
      <c r="Q53" s="2">
        <v>224406.82799999998</v>
      </c>
      <c r="R53" s="2">
        <v>0</v>
      </c>
      <c r="S53" s="2">
        <v>0</v>
      </c>
      <c r="T53" s="2">
        <v>0</v>
      </c>
      <c r="U53" s="2">
        <v>0</v>
      </c>
      <c r="V53" s="2">
        <f t="shared" si="0"/>
        <v>230460.5362139235</v>
      </c>
    </row>
    <row r="54" spans="1:22" ht="12.75">
      <c r="A54" s="1" t="s">
        <v>52</v>
      </c>
      <c r="B54" s="4" t="s">
        <v>3</v>
      </c>
      <c r="C54" s="2">
        <v>0</v>
      </c>
      <c r="D54" s="2">
        <v>0</v>
      </c>
      <c r="E54" s="2">
        <v>25.343248705970034</v>
      </c>
      <c r="F54" s="2">
        <v>316.9517952248327</v>
      </c>
      <c r="G54" s="2">
        <v>0</v>
      </c>
      <c r="H54" s="2">
        <v>0</v>
      </c>
      <c r="I54" s="2">
        <v>0</v>
      </c>
      <c r="J54" s="2">
        <v>744.2296068821861</v>
      </c>
      <c r="K54" s="2">
        <v>0</v>
      </c>
      <c r="L54" s="2">
        <v>0</v>
      </c>
      <c r="M54" s="2">
        <v>9.424251860103135</v>
      </c>
      <c r="N54" s="2">
        <v>36.22066076118727</v>
      </c>
      <c r="O54" s="2">
        <v>202.6380046483576</v>
      </c>
      <c r="P54" s="2">
        <v>3673.633363264805</v>
      </c>
      <c r="Q54" s="2">
        <v>835966.260724528</v>
      </c>
      <c r="R54" s="2">
        <v>1492.5408249515676</v>
      </c>
      <c r="S54" s="2">
        <v>0</v>
      </c>
      <c r="T54" s="2">
        <v>0</v>
      </c>
      <c r="U54" s="2">
        <v>0</v>
      </c>
      <c r="V54" s="2">
        <f t="shared" si="0"/>
        <v>842467.242480827</v>
      </c>
    </row>
    <row r="55" spans="1:22" ht="15">
      <c r="A55" s="1" t="s">
        <v>38</v>
      </c>
      <c r="B55" s="3" t="s">
        <v>3</v>
      </c>
      <c r="C55" s="6">
        <f>SUMIF($B$4:$B$54,"NH",C4:C54)</f>
        <v>289857.6758870749</v>
      </c>
      <c r="D55" s="6">
        <f aca="true" t="shared" si="1" ref="D55:U55">SUMIF($B$4:$B$54,"NH",D4:D54)</f>
        <v>64649.33114157131</v>
      </c>
      <c r="E55" s="6">
        <f t="shared" si="1"/>
        <v>3104412.447994043</v>
      </c>
      <c r="F55" s="6">
        <f t="shared" si="1"/>
        <v>126616.62979308728</v>
      </c>
      <c r="G55" s="6">
        <f t="shared" si="1"/>
        <v>1514318.0793488175</v>
      </c>
      <c r="H55" s="6">
        <f t="shared" si="1"/>
        <v>1059781.925509989</v>
      </c>
      <c r="I55" s="6">
        <f t="shared" si="1"/>
        <v>51320.30175126561</v>
      </c>
      <c r="J55" s="6">
        <f t="shared" si="1"/>
        <v>1393910.480266197</v>
      </c>
      <c r="K55" s="6">
        <f t="shared" si="1"/>
        <v>777610.0975447281</v>
      </c>
      <c r="L55" s="6">
        <f t="shared" si="1"/>
        <v>4859250.8424746385</v>
      </c>
      <c r="M55" s="6">
        <f t="shared" si="1"/>
        <v>255293.42720779587</v>
      </c>
      <c r="N55" s="6">
        <f t="shared" si="1"/>
        <v>83688.96629226733</v>
      </c>
      <c r="O55" s="6">
        <f t="shared" si="1"/>
        <v>1271573.5049319405</v>
      </c>
      <c r="P55" s="6">
        <f t="shared" si="1"/>
        <v>1390093.769923265</v>
      </c>
      <c r="Q55" s="6">
        <f t="shared" si="1"/>
        <v>9898718.389548387</v>
      </c>
      <c r="R55" s="6">
        <f t="shared" si="1"/>
        <v>16856721.733931154</v>
      </c>
      <c r="S55" s="6">
        <f t="shared" si="1"/>
        <v>4329559.800361986</v>
      </c>
      <c r="T55" s="6">
        <f t="shared" si="1"/>
        <v>950143.4569381361</v>
      </c>
      <c r="U55" s="6">
        <f t="shared" si="1"/>
        <v>5211106.4627746595</v>
      </c>
      <c r="V55" s="2">
        <f t="shared" si="0"/>
        <v>53488627.32362099</v>
      </c>
    </row>
    <row r="56" spans="1:22" ht="15">
      <c r="A56" s="1" t="s">
        <v>37</v>
      </c>
      <c r="B56" s="3" t="s">
        <v>2</v>
      </c>
      <c r="C56" s="6">
        <f>SUMIF($B$4:$B$54,"HZ",C4:C54)</f>
        <v>26691.283692376404</v>
      </c>
      <c r="D56" s="6">
        <f aca="true" t="shared" si="2" ref="D56:U56">SUMIF($B$4:$B$54,"HZ",D4:D54)</f>
        <v>1127.9885363636365</v>
      </c>
      <c r="E56" s="6">
        <f t="shared" si="2"/>
        <v>14641.24184114035</v>
      </c>
      <c r="F56" s="6">
        <f t="shared" si="2"/>
        <v>6917.209641516696</v>
      </c>
      <c r="G56" s="6">
        <f t="shared" si="2"/>
        <v>3543.2361947374943</v>
      </c>
      <c r="H56" s="6">
        <f t="shared" si="2"/>
        <v>5988.168818404623</v>
      </c>
      <c r="I56" s="6">
        <f t="shared" si="2"/>
        <v>149944.95035</v>
      </c>
      <c r="J56" s="6">
        <f t="shared" si="2"/>
        <v>381560.1604665504</v>
      </c>
      <c r="K56" s="6">
        <f t="shared" si="2"/>
        <v>20688.965949715028</v>
      </c>
      <c r="L56" s="6">
        <f t="shared" si="2"/>
        <v>447206.84462850174</v>
      </c>
      <c r="M56" s="6">
        <f t="shared" si="2"/>
        <v>26599.96961249399</v>
      </c>
      <c r="N56" s="6">
        <f t="shared" si="2"/>
        <v>2231.675048766317</v>
      </c>
      <c r="O56" s="6">
        <f t="shared" si="2"/>
        <v>85053.58746697434</v>
      </c>
      <c r="P56" s="6">
        <f t="shared" si="2"/>
        <v>147014.2201569094</v>
      </c>
      <c r="Q56" s="6">
        <f t="shared" si="2"/>
        <v>564074.9834470437</v>
      </c>
      <c r="R56" s="6">
        <f t="shared" si="2"/>
        <v>221228.08250393247</v>
      </c>
      <c r="S56" s="6">
        <f t="shared" si="2"/>
        <v>506058.4730456156</v>
      </c>
      <c r="T56" s="6">
        <f t="shared" si="2"/>
        <v>17913.23955630655</v>
      </c>
      <c r="U56" s="6">
        <f t="shared" si="2"/>
        <v>317713.0467848836</v>
      </c>
      <c r="V56" s="2">
        <f t="shared" si="0"/>
        <v>2946197.327742232</v>
      </c>
    </row>
    <row r="57" spans="1:22" ht="13.5" thickBot="1">
      <c r="A57" s="1" t="s">
        <v>39</v>
      </c>
      <c r="B57" s="5" t="s">
        <v>4</v>
      </c>
      <c r="C57" s="2">
        <f>SUM(C4:C54)</f>
        <v>316548.95957945124</v>
      </c>
      <c r="D57" s="2">
        <f aca="true" t="shared" si="3" ref="D57:U57">SUM(D4:D54)</f>
        <v>65777.31967793495</v>
      </c>
      <c r="E57" s="2">
        <f t="shared" si="3"/>
        <v>3119053.6898351843</v>
      </c>
      <c r="F57" s="2">
        <f t="shared" si="3"/>
        <v>133533.83943460393</v>
      </c>
      <c r="G57" s="2">
        <f t="shared" si="3"/>
        <v>1517861.3155435545</v>
      </c>
      <c r="H57" s="2">
        <f t="shared" si="3"/>
        <v>1065770.094328394</v>
      </c>
      <c r="I57" s="2">
        <f t="shared" si="3"/>
        <v>201265.25210126562</v>
      </c>
      <c r="J57" s="2">
        <f t="shared" si="3"/>
        <v>1775470.6407327473</v>
      </c>
      <c r="K57" s="2">
        <f t="shared" si="3"/>
        <v>798299.0634944432</v>
      </c>
      <c r="L57" s="2">
        <f t="shared" si="3"/>
        <v>5306457.687103139</v>
      </c>
      <c r="M57" s="2">
        <f t="shared" si="3"/>
        <v>281893.3968202899</v>
      </c>
      <c r="N57" s="2">
        <f t="shared" si="3"/>
        <v>85920.64134103365</v>
      </c>
      <c r="O57" s="2">
        <f t="shared" si="3"/>
        <v>1356627.0923989147</v>
      </c>
      <c r="P57" s="2">
        <f t="shared" si="3"/>
        <v>1537107.9900801743</v>
      </c>
      <c r="Q57" s="2">
        <f t="shared" si="3"/>
        <v>10462793.37299543</v>
      </c>
      <c r="R57" s="2">
        <f t="shared" si="3"/>
        <v>17077949.816435084</v>
      </c>
      <c r="S57" s="2">
        <f t="shared" si="3"/>
        <v>4835618.273407603</v>
      </c>
      <c r="T57" s="2">
        <f t="shared" si="3"/>
        <v>968056.6964944426</v>
      </c>
      <c r="U57" s="2">
        <f t="shared" si="3"/>
        <v>5528819.509559542</v>
      </c>
      <c r="V57" s="2">
        <f t="shared" si="0"/>
        <v>56434824.65136324</v>
      </c>
    </row>
    <row r="58" spans="3:22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ht="12.75">
      <c r="A59" t="s">
        <v>54</v>
      </c>
    </row>
    <row r="60" ht="12.75">
      <c r="A60" t="s"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SPF/FOD 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Steven.Dubaere</dc:creator>
  <cp:keywords/>
  <dc:description/>
  <cp:lastModifiedBy>DUBAERE Steven</cp:lastModifiedBy>
  <dcterms:created xsi:type="dcterms:W3CDTF">2011-02-25T10:03:31Z</dcterms:created>
  <dcterms:modified xsi:type="dcterms:W3CDTF">2017-10-02T14:30:52Z</dcterms:modified>
  <cp:category/>
  <cp:version/>
  <cp:contentType/>
  <cp:contentStatus/>
</cp:coreProperties>
</file>