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195" windowWidth="19440" windowHeight="5295" activeTab="0"/>
  </bookViews>
  <sheets>
    <sheet name="2016" sheetId="1" r:id="rId1"/>
  </sheets>
  <externalReferences>
    <externalReference r:id="rId4"/>
  </externalReferences>
  <definedNames>
    <definedName name="ObsAvailability">'[1]Lookup'!$B$7:$B$9</definedName>
    <definedName name="ObsConf">'[1]Lookup'!$B$12:$B$16</definedName>
    <definedName name="ObsStatus">'[1]Lookup'!$B$2:$B$4</definedName>
  </definedNames>
  <calcPr fullCalcOnLoad="1"/>
</workbook>
</file>

<file path=xl/sharedStrings.xml><?xml version="1.0" encoding="utf-8"?>
<sst xmlns="http://schemas.openxmlformats.org/spreadsheetml/2006/main" count="132" uniqueCount="132">
  <si>
    <r>
      <rPr>
        <b/>
        <sz val="10"/>
        <rFont val="Arial"/>
        <family val="2"/>
      </rPr>
      <t>WStatR – Waste produced by economic activity in tonnes (2016)</t>
    </r>
  </si>
  <si>
    <r>
      <rPr>
        <b/>
        <sz val="10"/>
        <rFont val="Arial"/>
        <family val="2"/>
      </rPr>
      <t>Hazardous (HZ) or non-hazardous (NH)</t>
    </r>
  </si>
  <si>
    <r>
      <rPr>
        <b/>
        <sz val="10"/>
        <rFont val="Arial"/>
        <family val="2"/>
      </rPr>
      <t>Agriculture and forestry</t>
    </r>
  </si>
  <si>
    <r>
      <rPr>
        <b/>
        <sz val="10"/>
        <rFont val="Arial"/>
        <family val="2"/>
      </rPr>
      <t>Mining and quarrying</t>
    </r>
  </si>
  <si>
    <r>
      <rPr>
        <b/>
        <sz val="10"/>
        <rFont val="Arial"/>
        <family val="2"/>
      </rPr>
      <t>Manufacture of food products, beverages and tobacco</t>
    </r>
  </si>
  <si>
    <r>
      <rPr>
        <b/>
        <sz val="10"/>
        <rFont val="Arial"/>
        <family val="2"/>
      </rPr>
      <t>Manufacture of textiles and textile products + Manufacture of leather and leather products</t>
    </r>
  </si>
  <si>
    <r>
      <rPr>
        <b/>
        <sz val="10"/>
        <rFont val="Arial"/>
        <family val="2"/>
      </rPr>
      <t>Manufacture of wood and wood products</t>
    </r>
  </si>
  <si>
    <r>
      <rPr>
        <b/>
        <sz val="10"/>
        <rFont val="Arial"/>
        <family val="2"/>
      </rPr>
      <t>Manufacture of pulp, paper and paper products; publishing and printing</t>
    </r>
  </si>
  <si>
    <r>
      <rPr>
        <b/>
        <sz val="10"/>
        <rFont val="Arial"/>
        <family val="2"/>
      </rPr>
      <t>Manufacture of coke, refined petroleum products and nuclear fuel</t>
    </r>
  </si>
  <si>
    <r>
      <rPr>
        <b/>
        <sz val="10"/>
        <rFont val="Arial"/>
        <family val="2"/>
      </rPr>
      <t>Manufacture of chemicals, chemical products and man-made fibres + Manufacture of rubber and plastic products</t>
    </r>
  </si>
  <si>
    <r>
      <rPr>
        <b/>
        <sz val="10"/>
        <rFont val="Arial"/>
        <family val="2"/>
      </rPr>
      <t>Manufacture of other non-metallic mineral products</t>
    </r>
  </si>
  <si>
    <r>
      <rPr>
        <b/>
        <sz val="10"/>
        <rFont val="Arial"/>
        <family val="2"/>
      </rPr>
      <t>Manufacture of basic metals and fabricated metal products</t>
    </r>
  </si>
  <si>
    <r>
      <rPr>
        <b/>
        <sz val="10"/>
        <rFont val="Arial"/>
        <family val="2"/>
      </rPr>
      <t xml:space="preserve">Manufacture of machinery and equipment + Manufacture of electrical and optical equipment + Manufacture of transport equipment </t>
    </r>
  </si>
  <si>
    <r>
      <rPr>
        <b/>
        <sz val="10"/>
        <rFont val="Arial"/>
        <family val="2"/>
      </rPr>
      <t>Manufacturing n.e.c.</t>
    </r>
  </si>
  <si>
    <r>
      <rPr>
        <b/>
        <sz val="10"/>
        <rFont val="Arial"/>
        <family val="2"/>
      </rPr>
      <t>Electricity, gas and water supply</t>
    </r>
  </si>
  <si>
    <r>
      <rPr>
        <b/>
        <sz val="10"/>
        <rFont val="Arial"/>
        <family val="2"/>
      </rPr>
      <t>Sewage and refuse disposal, sanitation and similar activities</t>
    </r>
  </si>
  <si>
    <r>
      <rPr>
        <b/>
        <sz val="10"/>
        <rFont val="Arial"/>
        <family val="2"/>
      </rPr>
      <t>Recycling</t>
    </r>
  </si>
  <si>
    <r>
      <rPr>
        <b/>
        <sz val="10"/>
        <rFont val="Arial"/>
        <family val="2"/>
      </rPr>
      <t>Construction</t>
    </r>
  </si>
  <si>
    <r>
      <rPr>
        <b/>
        <sz val="10"/>
        <rFont val="Arial"/>
        <family val="2"/>
      </rPr>
      <t>Services</t>
    </r>
  </si>
  <si>
    <r>
      <rPr>
        <b/>
        <sz val="10"/>
        <rFont val="Arial"/>
        <family val="2"/>
      </rPr>
      <t>Wholesale of waste and scrap</t>
    </r>
  </si>
  <si>
    <r>
      <rPr>
        <b/>
        <sz val="10"/>
        <rFont val="Arial"/>
        <family val="2"/>
      </rPr>
      <t>Households</t>
    </r>
  </si>
  <si>
    <r>
      <rPr>
        <b/>
        <sz val="10"/>
        <rFont val="Arial"/>
        <family val="2"/>
      </rPr>
      <t>Total</t>
    </r>
  </si>
  <si>
    <r>
      <rPr>
        <b/>
        <sz val="10"/>
        <rFont val="Arial"/>
        <family val="2"/>
      </rPr>
      <t>Spent solvents</t>
    </r>
  </si>
  <si>
    <r>
      <rPr>
        <sz val="10"/>
        <rFont val="Arial"/>
        <family val="0"/>
      </rPr>
      <t>HZ</t>
    </r>
  </si>
  <si>
    <r>
      <rPr>
        <b/>
        <sz val="10"/>
        <rFont val="Arial"/>
        <family val="2"/>
      </rPr>
      <t>Acid, alkaline or saline wastes</t>
    </r>
  </si>
  <si>
    <r>
      <rPr>
        <sz val="10"/>
        <rFont val="Arial"/>
        <family val="2"/>
      </rPr>
      <t>HZ</t>
    </r>
  </si>
  <si>
    <r>
      <rPr>
        <b/>
        <sz val="10"/>
        <rFont val="Arial"/>
        <family val="2"/>
      </rPr>
      <t>Acid, alkaline or saline wastes</t>
    </r>
  </si>
  <si>
    <r>
      <rPr>
        <sz val="10"/>
        <rFont val="Arial"/>
        <family val="2"/>
      </rPr>
      <t>NH</t>
    </r>
  </si>
  <si>
    <r>
      <rPr>
        <b/>
        <sz val="10"/>
        <rFont val="Arial"/>
        <family val="2"/>
      </rPr>
      <t>Used oils</t>
    </r>
  </si>
  <si>
    <r>
      <rPr>
        <sz val="10"/>
        <rFont val="Arial"/>
        <family val="0"/>
      </rPr>
      <t>HZ</t>
    </r>
  </si>
  <si>
    <r>
      <rPr>
        <b/>
        <sz val="10"/>
        <rFont val="Arial"/>
        <family val="2"/>
      </rPr>
      <t>Chemical wastes</t>
    </r>
  </si>
  <si>
    <r>
      <rPr>
        <sz val="10"/>
        <rFont val="Arial"/>
        <family val="2"/>
      </rPr>
      <t>HZ</t>
    </r>
  </si>
  <si>
    <r>
      <rPr>
        <b/>
        <sz val="10"/>
        <rFont val="Arial"/>
        <family val="2"/>
      </rPr>
      <t>Chemical wastes</t>
    </r>
  </si>
  <si>
    <r>
      <rPr>
        <sz val="10"/>
        <rFont val="Arial"/>
        <family val="2"/>
      </rPr>
      <t>NH</t>
    </r>
  </si>
  <si>
    <r>
      <rPr>
        <b/>
        <sz val="10"/>
        <rFont val="Arial"/>
        <family val="2"/>
      </rPr>
      <t>Industrial effluent sludges</t>
    </r>
  </si>
  <si>
    <r>
      <rPr>
        <sz val="10"/>
        <rFont val="Arial"/>
        <family val="2"/>
      </rPr>
      <t>HZ</t>
    </r>
  </si>
  <si>
    <r>
      <rPr>
        <b/>
        <sz val="10"/>
        <rFont val="Arial"/>
        <family val="2"/>
      </rPr>
      <t>Industrial effluent sludges</t>
    </r>
  </si>
  <si>
    <r>
      <rPr>
        <sz val="10"/>
        <rFont val="Arial"/>
        <family val="2"/>
      </rPr>
      <t>NH</t>
    </r>
  </si>
  <si>
    <r>
      <rPr>
        <b/>
        <sz val="10"/>
        <rFont val="Arial"/>
        <family val="2"/>
      </rPr>
      <t>Sludges and liquid wastes from waste treatment</t>
    </r>
  </si>
  <si>
    <r>
      <rPr>
        <sz val="10"/>
        <rFont val="Arial"/>
        <family val="2"/>
      </rPr>
      <t>HZ</t>
    </r>
  </si>
  <si>
    <r>
      <rPr>
        <b/>
        <sz val="10"/>
        <rFont val="Arial"/>
        <family val="2"/>
      </rPr>
      <t>Sludges and liquid wastes from waste treatment</t>
    </r>
  </si>
  <si>
    <r>
      <rPr>
        <sz val="10"/>
        <rFont val="Arial"/>
        <family val="2"/>
      </rPr>
      <t>NH</t>
    </r>
  </si>
  <si>
    <r>
      <rPr>
        <b/>
        <sz val="10"/>
        <rFont val="Arial"/>
        <family val="2"/>
      </rPr>
      <t>Health care and biological wastes</t>
    </r>
  </si>
  <si>
    <r>
      <rPr>
        <sz val="10"/>
        <rFont val="Arial"/>
        <family val="2"/>
      </rPr>
      <t>HZ</t>
    </r>
  </si>
  <si>
    <r>
      <rPr>
        <b/>
        <sz val="10"/>
        <rFont val="Arial"/>
        <family val="2"/>
      </rPr>
      <t>Health care and biological wastes</t>
    </r>
  </si>
  <si>
    <r>
      <rPr>
        <sz val="10"/>
        <rFont val="Arial"/>
        <family val="2"/>
      </rPr>
      <t>NH</t>
    </r>
  </si>
  <si>
    <r>
      <rPr>
        <b/>
        <sz val="10"/>
        <rFont val="Arial"/>
        <family val="2"/>
      </rPr>
      <t>Metallic wastes, ferrous</t>
    </r>
  </si>
  <si>
    <r>
      <rPr>
        <sz val="10"/>
        <rFont val="Arial"/>
        <family val="0"/>
      </rPr>
      <t>NH</t>
    </r>
  </si>
  <si>
    <r>
      <rPr>
        <b/>
        <sz val="10"/>
        <rFont val="Arial"/>
        <family val="2"/>
      </rPr>
      <t>Metallic wastes, non-ferrous</t>
    </r>
  </si>
  <si>
    <r>
      <rPr>
        <sz val="10"/>
        <rFont val="Arial"/>
        <family val="2"/>
      </rPr>
      <t>NH</t>
    </r>
  </si>
  <si>
    <r>
      <rPr>
        <b/>
        <sz val="10"/>
        <rFont val="Arial"/>
        <family val="2"/>
      </rPr>
      <t>Metallic wastes, mixed ferrous and non-ferrous</t>
    </r>
  </si>
  <si>
    <r>
      <rPr>
        <sz val="10"/>
        <rFont val="Arial"/>
        <family val="2"/>
      </rPr>
      <t>NH</t>
    </r>
  </si>
  <si>
    <r>
      <rPr>
        <b/>
        <sz val="10"/>
        <rFont val="Arial"/>
        <family val="2"/>
      </rPr>
      <t>Glass wastes</t>
    </r>
  </si>
  <si>
    <r>
      <rPr>
        <sz val="10"/>
        <rFont val="Arial"/>
        <family val="2"/>
      </rPr>
      <t>HZ</t>
    </r>
  </si>
  <si>
    <r>
      <rPr>
        <b/>
        <sz val="10"/>
        <rFont val="Arial"/>
        <family val="2"/>
      </rPr>
      <t>Glass wastes</t>
    </r>
  </si>
  <si>
    <r>
      <rPr>
        <sz val="10"/>
        <rFont val="Arial"/>
        <family val="2"/>
      </rPr>
      <t>NH</t>
    </r>
  </si>
  <si>
    <r>
      <rPr>
        <b/>
        <sz val="10"/>
        <rFont val="Arial"/>
        <family val="2"/>
      </rPr>
      <t>Paper and cardboard wastes</t>
    </r>
  </si>
  <si>
    <r>
      <rPr>
        <sz val="10"/>
        <rFont val="Arial"/>
        <family val="0"/>
      </rPr>
      <t>NH</t>
    </r>
  </si>
  <si>
    <r>
      <rPr>
        <b/>
        <sz val="10"/>
        <rFont val="Arial"/>
        <family val="2"/>
      </rPr>
      <t>Rubber wastes</t>
    </r>
  </si>
  <si>
    <r>
      <rPr>
        <sz val="10"/>
        <rFont val="Arial"/>
        <family val="0"/>
      </rPr>
      <t>NH</t>
    </r>
  </si>
  <si>
    <r>
      <rPr>
        <b/>
        <sz val="10"/>
        <rFont val="Arial"/>
        <family val="2"/>
      </rPr>
      <t>Plastic wastes</t>
    </r>
  </si>
  <si>
    <r>
      <rPr>
        <sz val="10"/>
        <rFont val="Arial"/>
        <family val="0"/>
      </rPr>
      <t>NH</t>
    </r>
  </si>
  <si>
    <r>
      <rPr>
        <b/>
        <sz val="10"/>
        <rFont val="Arial"/>
        <family val="2"/>
      </rPr>
      <t>Wood wastes</t>
    </r>
  </si>
  <si>
    <r>
      <rPr>
        <sz val="10"/>
        <rFont val="Arial"/>
        <family val="2"/>
      </rPr>
      <t>HZ</t>
    </r>
  </si>
  <si>
    <r>
      <rPr>
        <b/>
        <sz val="10"/>
        <rFont val="Arial"/>
        <family val="2"/>
      </rPr>
      <t>Wood wastes</t>
    </r>
  </si>
  <si>
    <r>
      <rPr>
        <sz val="10"/>
        <rFont val="Arial"/>
        <family val="2"/>
      </rPr>
      <t>NH</t>
    </r>
  </si>
  <si>
    <r>
      <rPr>
        <b/>
        <sz val="10"/>
        <rFont val="Arial"/>
        <family val="2"/>
      </rPr>
      <t>Textile wastes</t>
    </r>
  </si>
  <si>
    <r>
      <rPr>
        <sz val="10"/>
        <rFont val="Arial"/>
        <family val="0"/>
      </rPr>
      <t>NH</t>
    </r>
  </si>
  <si>
    <r>
      <rPr>
        <b/>
        <sz val="10"/>
        <rFont val="Arial"/>
        <family val="2"/>
      </rPr>
      <t>Waste containing PCB</t>
    </r>
  </si>
  <si>
    <r>
      <rPr>
        <sz val="10"/>
        <rFont val="Arial"/>
        <family val="0"/>
      </rPr>
      <t>HZ</t>
    </r>
  </si>
  <si>
    <r>
      <rPr>
        <b/>
        <sz val="10"/>
        <rFont val="Arial"/>
        <family val="2"/>
      </rPr>
      <t>Discarded equipment</t>
    </r>
  </si>
  <si>
    <r>
      <rPr>
        <sz val="10"/>
        <rFont val="Arial"/>
        <family val="2"/>
      </rPr>
      <t>HZ</t>
    </r>
  </si>
  <si>
    <r>
      <rPr>
        <b/>
        <sz val="10"/>
        <rFont val="Arial"/>
        <family val="2"/>
      </rPr>
      <t>Discarded equipment</t>
    </r>
  </si>
  <si>
    <r>
      <rPr>
        <sz val="10"/>
        <rFont val="Arial"/>
        <family val="2"/>
      </rPr>
      <t>NH</t>
    </r>
  </si>
  <si>
    <r>
      <rPr>
        <b/>
        <sz val="10"/>
        <rFont val="Arial"/>
        <family val="2"/>
      </rPr>
      <t>Discarded vehicles</t>
    </r>
  </si>
  <si>
    <r>
      <rPr>
        <sz val="10"/>
        <rFont val="Arial"/>
        <family val="2"/>
      </rPr>
      <t>HZ</t>
    </r>
  </si>
  <si>
    <r>
      <rPr>
        <b/>
        <sz val="10"/>
        <rFont val="Arial"/>
        <family val="2"/>
      </rPr>
      <t>Discarded vehicles</t>
    </r>
  </si>
  <si>
    <r>
      <rPr>
        <sz val="10"/>
        <rFont val="Arial"/>
        <family val="2"/>
      </rPr>
      <t>NH</t>
    </r>
  </si>
  <si>
    <r>
      <rPr>
        <b/>
        <sz val="10"/>
        <rFont val="Arial"/>
        <family val="2"/>
      </rPr>
      <t>Batteries and accumulators wastes</t>
    </r>
  </si>
  <si>
    <r>
      <rPr>
        <sz val="10"/>
        <rFont val="Arial"/>
        <family val="2"/>
      </rPr>
      <t>HZ</t>
    </r>
  </si>
  <si>
    <r>
      <rPr>
        <b/>
        <sz val="10"/>
        <rFont val="Arial"/>
        <family val="2"/>
      </rPr>
      <t>Batteries and accumulators wastes</t>
    </r>
  </si>
  <si>
    <r>
      <rPr>
        <sz val="10"/>
        <rFont val="Arial"/>
        <family val="2"/>
      </rPr>
      <t>NH</t>
    </r>
  </si>
  <si>
    <r>
      <rPr>
        <b/>
        <sz val="10"/>
        <rFont val="Arial"/>
        <family val="2"/>
      </rPr>
      <t>Animal and mixed food waste</t>
    </r>
  </si>
  <si>
    <r>
      <rPr>
        <sz val="10"/>
        <rFont val="Arial"/>
        <family val="0"/>
      </rPr>
      <t>NH</t>
    </r>
  </si>
  <si>
    <r>
      <rPr>
        <b/>
        <sz val="10"/>
        <rFont val="Arial"/>
        <family val="2"/>
      </rPr>
      <t>Vegetal wastes</t>
    </r>
  </si>
  <si>
    <r>
      <rPr>
        <sz val="10"/>
        <rFont val="Arial"/>
        <family val="0"/>
      </rPr>
      <t>NH</t>
    </r>
  </si>
  <si>
    <r>
      <rPr>
        <b/>
        <sz val="10"/>
        <rFont val="Arial"/>
        <family val="2"/>
      </rPr>
      <t>Animal faeces, urine and manure</t>
    </r>
  </si>
  <si>
    <r>
      <rPr>
        <sz val="10"/>
        <rFont val="Arial"/>
        <family val="0"/>
      </rPr>
      <t>NH</t>
    </r>
  </si>
  <si>
    <r>
      <rPr>
        <b/>
        <sz val="10"/>
        <rFont val="Arial"/>
        <family val="2"/>
      </rPr>
      <t>Household and similar wastes</t>
    </r>
  </si>
  <si>
    <r>
      <rPr>
        <sz val="10"/>
        <rFont val="Arial"/>
        <family val="0"/>
      </rPr>
      <t>NH</t>
    </r>
  </si>
  <si>
    <r>
      <rPr>
        <b/>
        <sz val="10"/>
        <rFont val="Arial"/>
        <family val="2"/>
      </rPr>
      <t>Mixed and undifferentiated materials</t>
    </r>
  </si>
  <si>
    <r>
      <rPr>
        <sz val="10"/>
        <rFont val="Arial"/>
        <family val="2"/>
      </rPr>
      <t>HZ</t>
    </r>
  </si>
  <si>
    <r>
      <rPr>
        <b/>
        <sz val="10"/>
        <rFont val="Arial"/>
        <family val="2"/>
      </rPr>
      <t>Mixed and undifferentiated materials</t>
    </r>
  </si>
  <si>
    <r>
      <rPr>
        <sz val="10"/>
        <rFont val="Arial"/>
        <family val="2"/>
      </rPr>
      <t>NH</t>
    </r>
  </si>
  <si>
    <r>
      <rPr>
        <b/>
        <sz val="10"/>
        <rFont val="Arial"/>
        <family val="2"/>
      </rPr>
      <t>Sorting residues</t>
    </r>
  </si>
  <si>
    <r>
      <rPr>
        <sz val="10"/>
        <rFont val="Arial"/>
        <family val="2"/>
      </rPr>
      <t>HZ</t>
    </r>
  </si>
  <si>
    <r>
      <rPr>
        <b/>
        <sz val="10"/>
        <rFont val="Arial"/>
        <family val="2"/>
      </rPr>
      <t>Sorting residues</t>
    </r>
  </si>
  <si>
    <r>
      <rPr>
        <sz val="10"/>
        <rFont val="Arial"/>
        <family val="2"/>
      </rPr>
      <t>NH</t>
    </r>
  </si>
  <si>
    <r>
      <rPr>
        <b/>
        <sz val="10"/>
        <rFont val="Arial"/>
        <family val="2"/>
      </rPr>
      <t>Common sludges (excluding dredging spoils)</t>
    </r>
  </si>
  <si>
    <r>
      <rPr>
        <sz val="10"/>
        <rFont val="Arial"/>
        <family val="0"/>
      </rPr>
      <t>NH</t>
    </r>
  </si>
  <si>
    <r>
      <rPr>
        <b/>
        <sz val="10"/>
        <rFont val="Arial"/>
        <family val="2"/>
      </rPr>
      <t>Mineral waste from construction and demolition</t>
    </r>
  </si>
  <si>
    <r>
      <rPr>
        <sz val="10"/>
        <rFont val="Arial"/>
        <family val="2"/>
      </rPr>
      <t>HZ</t>
    </r>
  </si>
  <si>
    <r>
      <rPr>
        <b/>
        <sz val="10"/>
        <rFont val="Arial"/>
        <family val="2"/>
      </rPr>
      <t>Mineral waste from construction and demolition</t>
    </r>
  </si>
  <si>
    <r>
      <rPr>
        <sz val="10"/>
        <rFont val="Arial"/>
        <family val="2"/>
      </rPr>
      <t>NH</t>
    </r>
  </si>
  <si>
    <r>
      <rPr>
        <b/>
        <sz val="10"/>
        <rFont val="Arial"/>
        <family val="2"/>
      </rPr>
      <t>Other mineral wastes</t>
    </r>
  </si>
  <si>
    <r>
      <rPr>
        <sz val="10"/>
        <rFont val="Arial"/>
        <family val="2"/>
      </rPr>
      <t>HZ</t>
    </r>
  </si>
  <si>
    <r>
      <rPr>
        <b/>
        <sz val="10"/>
        <rFont val="Arial"/>
        <family val="2"/>
      </rPr>
      <t>Other mineral wastes</t>
    </r>
  </si>
  <si>
    <r>
      <rPr>
        <sz val="10"/>
        <rFont val="Arial"/>
        <family val="2"/>
      </rPr>
      <t>NH</t>
    </r>
  </si>
  <si>
    <r>
      <rPr>
        <b/>
        <sz val="10"/>
        <rFont val="Arial"/>
        <family val="2"/>
      </rPr>
      <t>Combustion wastes</t>
    </r>
  </si>
  <si>
    <r>
      <rPr>
        <sz val="10"/>
        <rFont val="Arial"/>
        <family val="2"/>
      </rPr>
      <t>HZ</t>
    </r>
  </si>
  <si>
    <r>
      <rPr>
        <b/>
        <sz val="10"/>
        <rFont val="Arial"/>
        <family val="2"/>
      </rPr>
      <t>Combustion wastes</t>
    </r>
  </si>
  <si>
    <r>
      <rPr>
        <sz val="10"/>
        <rFont val="Arial"/>
        <family val="2"/>
      </rPr>
      <t>NH</t>
    </r>
  </si>
  <si>
    <r>
      <rPr>
        <b/>
        <sz val="10"/>
        <rFont val="Arial"/>
        <family val="2"/>
      </rPr>
      <t>Soils</t>
    </r>
  </si>
  <si>
    <r>
      <rPr>
        <sz val="10"/>
        <rFont val="Arial"/>
        <family val="2"/>
      </rPr>
      <t>HZ</t>
    </r>
  </si>
  <si>
    <r>
      <rPr>
        <b/>
        <sz val="10"/>
        <rFont val="Arial"/>
        <family val="2"/>
      </rPr>
      <t>Soils</t>
    </r>
  </si>
  <si>
    <r>
      <rPr>
        <sz val="10"/>
        <rFont val="Arial"/>
        <family val="2"/>
      </rPr>
      <t>NH</t>
    </r>
  </si>
  <si>
    <r>
      <rPr>
        <b/>
        <sz val="10"/>
        <rFont val="Arial"/>
        <family val="2"/>
      </rPr>
      <t>Dredging spoils</t>
    </r>
  </si>
  <si>
    <r>
      <rPr>
        <sz val="10"/>
        <rFont val="Arial"/>
        <family val="2"/>
      </rPr>
      <t>HZ</t>
    </r>
  </si>
  <si>
    <r>
      <rPr>
        <b/>
        <sz val="10"/>
        <rFont val="Arial"/>
        <family val="2"/>
      </rPr>
      <t>Dredging spoils</t>
    </r>
  </si>
  <si>
    <r>
      <rPr>
        <sz val="10"/>
        <rFont val="Arial"/>
        <family val="2"/>
      </rPr>
      <t>NH</t>
    </r>
  </si>
  <si>
    <r>
      <rPr>
        <b/>
        <sz val="10"/>
        <rFont val="Arial"/>
        <family val="2"/>
      </rPr>
      <t>Mineral wastes from waste treatment and stabilised wastes</t>
    </r>
  </si>
  <si>
    <r>
      <rPr>
        <sz val="10"/>
        <rFont val="Arial"/>
        <family val="2"/>
      </rPr>
      <t>HZ</t>
    </r>
  </si>
  <si>
    <r>
      <rPr>
        <b/>
        <sz val="10"/>
        <rFont val="Arial"/>
        <family val="2"/>
      </rPr>
      <t>Mineral wastes from waste treatment and stabilised wastes</t>
    </r>
  </si>
  <si>
    <r>
      <rPr>
        <sz val="10"/>
        <rFont val="Arial"/>
        <family val="2"/>
      </rPr>
      <t>NH</t>
    </r>
  </si>
  <si>
    <r>
      <rPr>
        <b/>
        <sz val="10"/>
        <rFont val="Arial"/>
        <family val="2"/>
      </rPr>
      <t>Total non-hazardous</t>
    </r>
  </si>
  <si>
    <r>
      <rPr>
        <sz val="10"/>
        <rFont val="Arial"/>
        <family val="0"/>
      </rPr>
      <t>NH</t>
    </r>
  </si>
  <si>
    <r>
      <rPr>
        <b/>
        <sz val="10"/>
        <rFont val="Arial"/>
        <family val="2"/>
      </rPr>
      <t>Total hazardous</t>
    </r>
  </si>
  <si>
    <r>
      <rPr>
        <sz val="10"/>
        <rFont val="Arial"/>
        <family val="0"/>
      </rPr>
      <t>HZ</t>
    </r>
  </si>
  <si>
    <r>
      <rPr>
        <b/>
        <sz val="10"/>
        <rFont val="Arial"/>
        <family val="2"/>
      </rPr>
      <t>Overall total</t>
    </r>
  </si>
  <si>
    <r>
      <rPr>
        <sz val="10"/>
        <rFont val="Arial"/>
        <family val="0"/>
      </rPr>
      <t>TH</t>
    </r>
  </si>
  <si>
    <r>
      <rPr>
        <sz val="10"/>
        <rFont val="Arial"/>
        <family val="0"/>
      </rPr>
      <t>Sources: Statistics Belgium based on surveys, administrative sources (OVAM, IBGE-BIM, DGARNE) and models.</t>
    </r>
  </si>
  <si>
    <r>
      <rPr>
        <sz val="10"/>
        <rFont val="Arial"/>
        <family val="0"/>
      </rPr>
      <t>Data and more info on http://ec.europa.eu/eurostat/web/waste/data</t>
    </r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</si>
</sst>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Border="0" applyAlignment="0">
      <protection hidden="1"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3" fontId="34" fillId="0" borderId="0" xfId="0" applyNumberFormat="1" applyFont="1" applyAlignment="1">
      <alignment/>
    </xf>
    <xf numFmtId="0" fontId="4" fillId="0" borderId="0" xfId="0" applyFont="1" applyAlignment="1">
      <alignment textRotation="45"/>
    </xf>
    <xf numFmtId="49" fontId="4" fillId="0" borderId="0" xfId="0" applyNumberFormat="1" applyFont="1" applyAlignment="1">
      <alignment textRotation="45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DMX_protected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kwaliteitsrapport-transmissie-diffusie\verzending%20estat26062008data_30062008kwalrapport\result2estat%20be_eda_waste_v16%2026062008%20val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Data"/>
      <sheetName val="GENER"/>
      <sheetName val="INCIN"/>
      <sheetName val="RECOV"/>
      <sheetName val="DISPO"/>
      <sheetName val="REGIO"/>
      <sheetName val="Lookup"/>
      <sheetName val="Legend"/>
      <sheetName val="LinkRef"/>
      <sheetName val="TableStructureDefinition"/>
    </sheetNames>
    <sheetDataSet>
      <sheetData sheetId="6">
        <row r="3">
          <cell r="B3" t="str">
            <v>P</v>
          </cell>
        </row>
        <row r="4">
          <cell r="B4" t="str">
            <v>R</v>
          </cell>
        </row>
        <row r="8">
          <cell r="B8" t="str">
            <v>M</v>
          </cell>
        </row>
        <row r="9">
          <cell r="B9" t="str">
            <v>E</v>
          </cell>
        </row>
        <row r="13">
          <cell r="B13" t="str">
            <v>A</v>
          </cell>
        </row>
        <row r="14">
          <cell r="B14" t="str">
            <v>B</v>
          </cell>
        </row>
        <row r="15">
          <cell r="B15" t="str">
            <v>C</v>
          </cell>
        </row>
        <row r="16">
          <cell r="B16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A1">
      <selection activeCell="A1" sqref="A1"/>
    </sheetView>
  </sheetViews>
  <sheetFormatPr defaultColWidth="9.7109375" defaultRowHeight="12.75"/>
  <cols>
    <col min="1" max="1" width="77.00390625" style="0" customWidth="1"/>
    <col min="2" max="16" width="9.7109375" style="0" customWidth="1"/>
    <col min="17" max="17" width="11.7109375" style="0" customWidth="1"/>
    <col min="18" max="18" width="13.140625" style="0" customWidth="1"/>
    <col min="19" max="21" width="9.7109375" style="0" customWidth="1"/>
    <col min="22" max="22" width="12.28125" style="0" customWidth="1"/>
  </cols>
  <sheetData>
    <row r="1" ht="12.75">
      <c r="A1" s="1" t="s">
        <v>0</v>
      </c>
    </row>
    <row r="3" spans="2:22" s="7" customFormat="1" ht="125.25" customHeight="1">
      <c r="B3" s="7" t="s">
        <v>1</v>
      </c>
      <c r="C3" s="7" t="s">
        <v>2</v>
      </c>
      <c r="D3" s="8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</row>
    <row r="4" spans="1:22" ht="12.75">
      <c r="A4" s="1" t="s">
        <v>22</v>
      </c>
      <c r="B4" s="3" t="s">
        <v>23</v>
      </c>
      <c r="C4" s="2">
        <v>0.430545454545455</v>
      </c>
      <c r="D4" s="2">
        <v>0</v>
      </c>
      <c r="E4" s="2">
        <v>408.9707066048521</v>
      </c>
      <c r="F4" s="2">
        <v>112.5204959645998</v>
      </c>
      <c r="G4" s="2">
        <v>79.26492971561804</v>
      </c>
      <c r="H4" s="2">
        <v>1034.322929769612</v>
      </c>
      <c r="I4" s="2">
        <v>154.714</v>
      </c>
      <c r="J4" s="2">
        <v>112045.444515647</v>
      </c>
      <c r="K4" s="2">
        <v>220.894165909788</v>
      </c>
      <c r="L4" s="2">
        <v>3512.585924414554</v>
      </c>
      <c r="M4" s="2">
        <v>1412.594387032981</v>
      </c>
      <c r="N4" s="2">
        <v>1311.8816698188616</v>
      </c>
      <c r="O4" s="2">
        <v>27.84307806267807</v>
      </c>
      <c r="P4" s="2">
        <v>119.95903345106419</v>
      </c>
      <c r="Q4" s="2">
        <v>25901.975028535046</v>
      </c>
      <c r="R4" s="2">
        <v>266.6427625742633</v>
      </c>
      <c r="S4" s="2">
        <v>11924.888295718985</v>
      </c>
      <c r="T4" s="2">
        <v>4.16784</v>
      </c>
      <c r="U4" s="2">
        <v>990.5586232560119</v>
      </c>
      <c r="V4" s="2">
        <f>SUM(C4:U4)</f>
        <v>159529.65893193046</v>
      </c>
    </row>
    <row r="5" spans="1:22" ht="12.75">
      <c r="A5" s="1" t="s">
        <v>24</v>
      </c>
      <c r="B5" s="4" t="s">
        <v>25</v>
      </c>
      <c r="C5" s="2">
        <v>0.155636363636364</v>
      </c>
      <c r="D5" s="2">
        <v>64.4162407407408</v>
      </c>
      <c r="E5" s="2">
        <v>317.3338382685342</v>
      </c>
      <c r="F5" s="2">
        <v>16.65262873854314</v>
      </c>
      <c r="G5" s="2">
        <v>7.42993474903475</v>
      </c>
      <c r="H5" s="2">
        <v>775.8976507375627</v>
      </c>
      <c r="I5" s="2">
        <v>39791.612</v>
      </c>
      <c r="J5" s="2">
        <v>18000.03083192285</v>
      </c>
      <c r="K5" s="2">
        <v>274.38312291389195</v>
      </c>
      <c r="L5" s="2">
        <v>101393.71526450431</v>
      </c>
      <c r="M5" s="2">
        <v>5112.52168876283</v>
      </c>
      <c r="N5" s="2">
        <v>660.1025785014131</v>
      </c>
      <c r="O5" s="2">
        <v>1742.4756004904611</v>
      </c>
      <c r="P5" s="2">
        <v>105.848427909826</v>
      </c>
      <c r="Q5" s="2">
        <v>8854.708507872056</v>
      </c>
      <c r="R5" s="2">
        <v>0</v>
      </c>
      <c r="S5" s="2">
        <v>6336.776342796518</v>
      </c>
      <c r="T5" s="2">
        <v>0</v>
      </c>
      <c r="U5" s="2">
        <v>211.0050298412968</v>
      </c>
      <c r="V5" s="2">
        <f aca="true" t="shared" si="0" ref="V5:V57">SUM(C5:U5)</f>
        <v>183665.0653251135</v>
      </c>
    </row>
    <row r="6" spans="1:22" ht="12.75">
      <c r="A6" s="1" t="s">
        <v>26</v>
      </c>
      <c r="B6" s="4" t="s">
        <v>27</v>
      </c>
      <c r="C6" s="2">
        <v>9551.753</v>
      </c>
      <c r="D6" s="2">
        <v>0</v>
      </c>
      <c r="E6" s="2">
        <v>30.81331073975536</v>
      </c>
      <c r="F6" s="2">
        <v>0</v>
      </c>
      <c r="G6" s="2">
        <v>7.44290909090909</v>
      </c>
      <c r="H6" s="2">
        <v>9396.898148703218</v>
      </c>
      <c r="I6" s="2">
        <v>311.406</v>
      </c>
      <c r="J6" s="2">
        <v>211474.95091817342</v>
      </c>
      <c r="K6" s="2">
        <v>72.0495756777226</v>
      </c>
      <c r="L6" s="2">
        <v>151847.406987105</v>
      </c>
      <c r="M6" s="2">
        <v>4.71966042780749</v>
      </c>
      <c r="N6" s="2">
        <v>0</v>
      </c>
      <c r="O6" s="2">
        <v>501.2786286919831</v>
      </c>
      <c r="P6" s="2">
        <v>9.260116795241188</v>
      </c>
      <c r="Q6" s="2">
        <v>14008.4651877445</v>
      </c>
      <c r="R6" s="2">
        <v>152.11131728608703</v>
      </c>
      <c r="S6" s="2">
        <v>3638.9646559245293</v>
      </c>
      <c r="T6" s="2">
        <v>0</v>
      </c>
      <c r="U6" s="2">
        <v>0</v>
      </c>
      <c r="V6" s="2">
        <f t="shared" si="0"/>
        <v>401007.52041636023</v>
      </c>
    </row>
    <row r="7" spans="1:22" ht="12.75">
      <c r="A7" s="1" t="s">
        <v>28</v>
      </c>
      <c r="B7" s="3" t="s">
        <v>29</v>
      </c>
      <c r="C7" s="2">
        <v>1104.097110413101</v>
      </c>
      <c r="D7" s="2">
        <v>345.867905002405</v>
      </c>
      <c r="E7" s="2">
        <v>378.057247433347</v>
      </c>
      <c r="F7" s="2">
        <v>233.02212718839328</v>
      </c>
      <c r="G7" s="2">
        <v>173.6152833454934</v>
      </c>
      <c r="H7" s="2">
        <v>146.6288670391508</v>
      </c>
      <c r="I7" s="2">
        <v>7512.854</v>
      </c>
      <c r="J7" s="2">
        <v>4286.59014109923</v>
      </c>
      <c r="K7" s="2">
        <v>1082.798208493662</v>
      </c>
      <c r="L7" s="2">
        <v>17164.22696057132</v>
      </c>
      <c r="M7" s="2">
        <v>19134.32566197666</v>
      </c>
      <c r="N7" s="2">
        <v>223.341424581321</v>
      </c>
      <c r="O7" s="2">
        <v>2487.590865808356</v>
      </c>
      <c r="P7" s="2">
        <v>808.0065607088637</v>
      </c>
      <c r="Q7" s="2">
        <v>33803.9213887211</v>
      </c>
      <c r="R7" s="2">
        <v>7917.266242743622</v>
      </c>
      <c r="S7" s="2">
        <v>22427.61078211346</v>
      </c>
      <c r="T7" s="2">
        <v>383.1814056830604</v>
      </c>
      <c r="U7" s="2">
        <v>2210.1150000000002</v>
      </c>
      <c r="V7" s="2">
        <f t="shared" si="0"/>
        <v>121823.11718292255</v>
      </c>
    </row>
    <row r="8" spans="1:22" ht="12.75">
      <c r="A8" s="1" t="s">
        <v>30</v>
      </c>
      <c r="B8" s="4" t="s">
        <v>31</v>
      </c>
      <c r="C8" s="2">
        <v>460.8130983497452</v>
      </c>
      <c r="D8" s="2">
        <v>249.274888888889</v>
      </c>
      <c r="E8" s="2">
        <v>4267.8278056788595</v>
      </c>
      <c r="F8" s="2">
        <v>2649.627625108626</v>
      </c>
      <c r="G8" s="2">
        <v>1813.925079072226</v>
      </c>
      <c r="H8" s="2">
        <v>3963.58068583948</v>
      </c>
      <c r="I8" s="2">
        <v>9005.648</v>
      </c>
      <c r="J8" s="2">
        <v>209335.8779687265</v>
      </c>
      <c r="K8" s="2">
        <v>3789.8580288396897</v>
      </c>
      <c r="L8" s="2">
        <v>58668.6135716969</v>
      </c>
      <c r="M8" s="2">
        <v>17963.21147934446</v>
      </c>
      <c r="N8" s="2">
        <v>930.059254342617</v>
      </c>
      <c r="O8" s="2">
        <v>2130.780103417005</v>
      </c>
      <c r="P8" s="2">
        <v>3805.239465788475</v>
      </c>
      <c r="Q8" s="2">
        <v>136199.2335817488</v>
      </c>
      <c r="R8" s="2">
        <v>1057.4098881693656</v>
      </c>
      <c r="S8" s="2">
        <v>90470.62609919447</v>
      </c>
      <c r="T8" s="2">
        <v>120.3750734113974</v>
      </c>
      <c r="U8" s="2">
        <v>14061.90464718071</v>
      </c>
      <c r="V8" s="2">
        <f t="shared" si="0"/>
        <v>560943.8863447983</v>
      </c>
    </row>
    <row r="9" spans="1:22" ht="12.75">
      <c r="A9" s="1" t="s">
        <v>32</v>
      </c>
      <c r="B9" s="4" t="s">
        <v>33</v>
      </c>
      <c r="C9" s="2">
        <v>383.36794444444445</v>
      </c>
      <c r="D9" s="2">
        <v>13.6245608465608</v>
      </c>
      <c r="E9" s="2">
        <v>6354.65305076161</v>
      </c>
      <c r="F9" s="2">
        <v>616.0265989801726</v>
      </c>
      <c r="G9" s="2">
        <v>2579.917562408477</v>
      </c>
      <c r="H9" s="2">
        <v>53469.1362444095</v>
      </c>
      <c r="I9" s="2">
        <v>5447.929</v>
      </c>
      <c r="J9" s="2">
        <v>17334.5673903364</v>
      </c>
      <c r="K9" s="2">
        <v>188.01146379780442</v>
      </c>
      <c r="L9" s="2">
        <v>11929.846994748492</v>
      </c>
      <c r="M9" s="2">
        <v>4300.964991027114</v>
      </c>
      <c r="N9" s="2">
        <v>637.791340250031</v>
      </c>
      <c r="O9" s="2">
        <v>173.5262630381807</v>
      </c>
      <c r="P9" s="2">
        <v>8256.33151515151</v>
      </c>
      <c r="Q9" s="2">
        <v>8407.90689819005</v>
      </c>
      <c r="R9" s="2">
        <v>19477.494542021952</v>
      </c>
      <c r="S9" s="2">
        <v>3034.893373750541</v>
      </c>
      <c r="T9" s="2">
        <v>18.470358313817265</v>
      </c>
      <c r="U9" s="2">
        <v>248</v>
      </c>
      <c r="V9" s="2">
        <f t="shared" si="0"/>
        <v>142872.46009247666</v>
      </c>
    </row>
    <row r="10" spans="1:22" ht="12.75">
      <c r="A10" s="1" t="s">
        <v>34</v>
      </c>
      <c r="B10" s="4" t="s">
        <v>35</v>
      </c>
      <c r="C10" s="2">
        <v>0.1134</v>
      </c>
      <c r="D10" s="2">
        <v>961.10935016835</v>
      </c>
      <c r="E10" s="2">
        <v>123.6788936821579</v>
      </c>
      <c r="F10" s="2">
        <v>2059.7150191289593</v>
      </c>
      <c r="G10" s="2">
        <v>24.35064428571428</v>
      </c>
      <c r="H10" s="2">
        <v>62.74093623605263</v>
      </c>
      <c r="I10" s="2">
        <v>1185.62994</v>
      </c>
      <c r="J10" s="2">
        <v>46927.43966434429</v>
      </c>
      <c r="K10" s="2">
        <v>431.8630675421952</v>
      </c>
      <c r="L10" s="2">
        <v>39587.339660395504</v>
      </c>
      <c r="M10" s="2">
        <v>2164.686919376239</v>
      </c>
      <c r="N10" s="2">
        <v>234.77655128062628</v>
      </c>
      <c r="O10" s="2">
        <v>1326.5791326692283</v>
      </c>
      <c r="P10" s="2">
        <v>238.4755562533693</v>
      </c>
      <c r="Q10" s="2">
        <v>11356.826787545528</v>
      </c>
      <c r="R10" s="2">
        <v>1631.7849672648845</v>
      </c>
      <c r="S10" s="2">
        <v>6456.597339203468</v>
      </c>
      <c r="T10" s="2">
        <v>58.446822857142976</v>
      </c>
      <c r="U10" s="2">
        <v>0</v>
      </c>
      <c r="V10" s="2">
        <f t="shared" si="0"/>
        <v>114832.15465223372</v>
      </c>
    </row>
    <row r="11" spans="1:22" ht="12.75">
      <c r="A11" s="1" t="s">
        <v>36</v>
      </c>
      <c r="B11" s="4" t="s">
        <v>37</v>
      </c>
      <c r="C11" s="2">
        <v>0</v>
      </c>
      <c r="D11" s="2">
        <v>171.006455026455</v>
      </c>
      <c r="E11" s="2">
        <v>37848.30855447289</v>
      </c>
      <c r="F11" s="2">
        <v>5382.103299855772</v>
      </c>
      <c r="G11" s="2">
        <v>0</v>
      </c>
      <c r="H11" s="2">
        <v>7054.741198368238</v>
      </c>
      <c r="I11" s="2">
        <v>1204.93332</v>
      </c>
      <c r="J11" s="2">
        <v>131963.56663788253</v>
      </c>
      <c r="K11" s="2">
        <v>16187.773651783707</v>
      </c>
      <c r="L11" s="2">
        <v>9406.25381542287</v>
      </c>
      <c r="M11" s="2">
        <v>845.3699201960133</v>
      </c>
      <c r="N11" s="2">
        <v>421.855557325589</v>
      </c>
      <c r="O11" s="2">
        <v>2460.8408910337603</v>
      </c>
      <c r="P11" s="2">
        <v>6069.868821818172</v>
      </c>
      <c r="Q11" s="2">
        <v>88912.90446349364</v>
      </c>
      <c r="R11" s="2">
        <v>948.6978661850615</v>
      </c>
      <c r="S11" s="2">
        <v>19624.52472607004</v>
      </c>
      <c r="T11" s="2">
        <v>0.5142898285714298</v>
      </c>
      <c r="U11" s="2">
        <v>0</v>
      </c>
      <c r="V11" s="2">
        <f t="shared" si="0"/>
        <v>328503.2634687633</v>
      </c>
    </row>
    <row r="12" spans="1:22" ht="12.75">
      <c r="A12" s="1" t="s">
        <v>38</v>
      </c>
      <c r="B12" s="4" t="s">
        <v>39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851.54950537071</v>
      </c>
      <c r="K12" s="2">
        <v>0</v>
      </c>
      <c r="L12" s="2">
        <v>25.5</v>
      </c>
      <c r="M12" s="2">
        <v>42.5476917246152</v>
      </c>
      <c r="N12" s="2">
        <v>0</v>
      </c>
      <c r="O12" s="2">
        <v>0</v>
      </c>
      <c r="P12" s="2">
        <v>2100.36</v>
      </c>
      <c r="Q12" s="2">
        <v>144797.84278340059</v>
      </c>
      <c r="R12" s="2">
        <v>13369.967086956522</v>
      </c>
      <c r="S12" s="2">
        <v>0</v>
      </c>
      <c r="T12" s="2">
        <v>0</v>
      </c>
      <c r="U12" s="2">
        <v>0</v>
      </c>
      <c r="V12" s="2">
        <f t="shared" si="0"/>
        <v>161187.76706745243</v>
      </c>
    </row>
    <row r="13" spans="1:22" ht="12.75">
      <c r="A13" s="1" t="s">
        <v>40</v>
      </c>
      <c r="B13" s="4" t="s">
        <v>41</v>
      </c>
      <c r="C13" s="2">
        <v>0</v>
      </c>
      <c r="D13" s="2">
        <v>0</v>
      </c>
      <c r="E13" s="2">
        <v>7108.31080565101</v>
      </c>
      <c r="F13" s="2">
        <v>0</v>
      </c>
      <c r="G13" s="2">
        <v>364784.295454545</v>
      </c>
      <c r="H13" s="2">
        <v>0</v>
      </c>
      <c r="I13" s="2">
        <v>0</v>
      </c>
      <c r="J13" s="2">
        <v>0</v>
      </c>
      <c r="K13" s="2">
        <v>0</v>
      </c>
      <c r="L13" s="2">
        <v>392.425</v>
      </c>
      <c r="M13" s="2">
        <v>0</v>
      </c>
      <c r="N13" s="2">
        <v>0</v>
      </c>
      <c r="O13" s="2">
        <v>0</v>
      </c>
      <c r="P13" s="2">
        <v>137782.2860837438</v>
      </c>
      <c r="Q13" s="2">
        <v>183643.31602843158</v>
      </c>
      <c r="R13" s="2">
        <v>391.34340000000003</v>
      </c>
      <c r="S13" s="2">
        <v>0</v>
      </c>
      <c r="T13" s="2">
        <v>0</v>
      </c>
      <c r="U13" s="2">
        <v>0</v>
      </c>
      <c r="V13" s="2">
        <f t="shared" si="0"/>
        <v>694101.9767723713</v>
      </c>
    </row>
    <row r="14" spans="1:22" ht="12.75">
      <c r="A14" s="1" t="s">
        <v>42</v>
      </c>
      <c r="B14" s="4" t="s">
        <v>43</v>
      </c>
      <c r="C14" s="2">
        <v>52.32454545454545</v>
      </c>
      <c r="D14" s="2">
        <v>0</v>
      </c>
      <c r="E14" s="2">
        <v>2731.0643873702616</v>
      </c>
      <c r="F14" s="2">
        <v>0</v>
      </c>
      <c r="G14" s="2">
        <v>0</v>
      </c>
      <c r="H14" s="2">
        <v>0.00324278756088423</v>
      </c>
      <c r="I14" s="2">
        <v>0.214</v>
      </c>
      <c r="J14" s="2">
        <v>1083.692297878905</v>
      </c>
      <c r="K14" s="2">
        <v>0.026</v>
      </c>
      <c r="L14" s="2">
        <v>2.713868838816179</v>
      </c>
      <c r="M14" s="2">
        <v>0.519818181818182</v>
      </c>
      <c r="N14" s="2">
        <v>0</v>
      </c>
      <c r="O14" s="2">
        <v>1.14</v>
      </c>
      <c r="P14" s="2">
        <v>9.3286</v>
      </c>
      <c r="Q14" s="2">
        <v>479.554120879121</v>
      </c>
      <c r="R14" s="2">
        <v>336.0719375000005</v>
      </c>
      <c r="S14" s="2">
        <v>21494.873990283268</v>
      </c>
      <c r="T14" s="2">
        <v>0</v>
      </c>
      <c r="U14" s="2">
        <v>63.3897614179923</v>
      </c>
      <c r="V14" s="2">
        <f t="shared" si="0"/>
        <v>26254.91657059229</v>
      </c>
    </row>
    <row r="15" spans="1:22" ht="12.75">
      <c r="A15" s="1" t="s">
        <v>44</v>
      </c>
      <c r="B15" s="4" t="s">
        <v>45</v>
      </c>
      <c r="C15" s="2">
        <v>223.193</v>
      </c>
      <c r="D15" s="2">
        <v>0.0501851851851852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3132.5027263025004</v>
      </c>
      <c r="K15" s="2">
        <v>0</v>
      </c>
      <c r="L15" s="2">
        <v>0.0135894922564203</v>
      </c>
      <c r="M15" s="2">
        <v>0.00293590411672746</v>
      </c>
      <c r="N15" s="2">
        <v>0</v>
      </c>
      <c r="O15" s="2">
        <v>0.732911392405063</v>
      </c>
      <c r="P15" s="2">
        <v>0</v>
      </c>
      <c r="Q15" s="2">
        <v>98.9510294117647</v>
      </c>
      <c r="R15" s="2">
        <v>0</v>
      </c>
      <c r="S15" s="2">
        <v>87031.5917022299</v>
      </c>
      <c r="T15" s="2">
        <v>0</v>
      </c>
      <c r="U15" s="2">
        <v>0</v>
      </c>
      <c r="V15" s="2">
        <f t="shared" si="0"/>
        <v>90487.03807991813</v>
      </c>
    </row>
    <row r="16" spans="1:22" ht="12.75">
      <c r="A16" s="1" t="s">
        <v>46</v>
      </c>
      <c r="B16" s="3" t="s">
        <v>47</v>
      </c>
      <c r="C16" s="2">
        <v>3938.9872777777778</v>
      </c>
      <c r="D16" s="2">
        <v>603.61619047619</v>
      </c>
      <c r="E16" s="2">
        <v>7967.00717657093</v>
      </c>
      <c r="F16" s="2">
        <v>1614.849045964273</v>
      </c>
      <c r="G16" s="2">
        <v>4107.49114957873</v>
      </c>
      <c r="H16" s="2">
        <v>1572.777465988323</v>
      </c>
      <c r="I16" s="2">
        <v>2659.708</v>
      </c>
      <c r="J16" s="2">
        <v>16505.8540954867</v>
      </c>
      <c r="K16" s="2">
        <v>15227.69212103168</v>
      </c>
      <c r="L16" s="2">
        <v>408109.0476373376</v>
      </c>
      <c r="M16" s="2">
        <v>56492.121811151905</v>
      </c>
      <c r="N16" s="2">
        <v>14601.50613449813</v>
      </c>
      <c r="O16" s="2">
        <v>2253.7151777922</v>
      </c>
      <c r="P16" s="2">
        <v>7222.2374258077</v>
      </c>
      <c r="Q16" s="2">
        <v>770483.026773938</v>
      </c>
      <c r="R16" s="2">
        <v>200080.63316650622</v>
      </c>
      <c r="S16" s="2">
        <v>58439.10761134022</v>
      </c>
      <c r="T16" s="2">
        <v>664162.8899407958</v>
      </c>
      <c r="U16" s="2">
        <v>0</v>
      </c>
      <c r="V16" s="2">
        <f t="shared" si="0"/>
        <v>2236042.2682020427</v>
      </c>
    </row>
    <row r="17" spans="1:22" ht="12.75">
      <c r="A17" s="1" t="s">
        <v>48</v>
      </c>
      <c r="B17" s="4" t="s">
        <v>49</v>
      </c>
      <c r="C17" s="2">
        <v>773.38</v>
      </c>
      <c r="D17" s="2">
        <v>7.13463573463574</v>
      </c>
      <c r="E17" s="2">
        <v>655.672001986457</v>
      </c>
      <c r="F17" s="2">
        <v>479.6277659653416</v>
      </c>
      <c r="G17" s="2">
        <v>210.0858915316889</v>
      </c>
      <c r="H17" s="2">
        <v>1060.3230497587028</v>
      </c>
      <c r="I17" s="2">
        <v>125.388</v>
      </c>
      <c r="J17" s="2">
        <v>1304.526952438044</v>
      </c>
      <c r="K17" s="2">
        <v>174.2033897948978</v>
      </c>
      <c r="L17" s="2">
        <v>320630.61481202615</v>
      </c>
      <c r="M17" s="2">
        <v>13930.296904249532</v>
      </c>
      <c r="N17" s="2">
        <v>272.8175420239073</v>
      </c>
      <c r="O17" s="2">
        <v>672.323462720823</v>
      </c>
      <c r="P17" s="2">
        <v>1234.639448751855</v>
      </c>
      <c r="Q17" s="2">
        <v>171768.29666865032</v>
      </c>
      <c r="R17" s="2">
        <v>9459.145203863873</v>
      </c>
      <c r="S17" s="2">
        <v>3382.4071363770604</v>
      </c>
      <c r="T17" s="2">
        <v>168318.62684274768</v>
      </c>
      <c r="U17" s="2">
        <v>0</v>
      </c>
      <c r="V17" s="2">
        <f t="shared" si="0"/>
        <v>694459.509708621</v>
      </c>
    </row>
    <row r="18" spans="1:22" ht="12.75">
      <c r="A18" s="1" t="s">
        <v>50</v>
      </c>
      <c r="B18" s="4" t="s">
        <v>51</v>
      </c>
      <c r="C18" s="2">
        <v>1109.3656463377415</v>
      </c>
      <c r="D18" s="2">
        <v>553.394711399711</v>
      </c>
      <c r="E18" s="2">
        <v>10342.61077262002</v>
      </c>
      <c r="F18" s="2">
        <v>3158.3188469392817</v>
      </c>
      <c r="G18" s="2">
        <v>2623.06764026671</v>
      </c>
      <c r="H18" s="2">
        <v>1543.881450570084</v>
      </c>
      <c r="I18" s="2">
        <v>939.037</v>
      </c>
      <c r="J18" s="2">
        <v>8890.08690952196</v>
      </c>
      <c r="K18" s="2">
        <v>5804.346068008879</v>
      </c>
      <c r="L18" s="2">
        <v>73202.20381633121</v>
      </c>
      <c r="M18" s="2">
        <v>14419.690583167509</v>
      </c>
      <c r="N18" s="2">
        <v>1751.039568185789</v>
      </c>
      <c r="O18" s="2">
        <v>5697.2913059587</v>
      </c>
      <c r="P18" s="2">
        <v>773.713005835424</v>
      </c>
      <c r="Q18" s="2">
        <v>60509.47568024213</v>
      </c>
      <c r="R18" s="2">
        <v>49663.74392771172</v>
      </c>
      <c r="S18" s="2">
        <v>43776.80706961254</v>
      </c>
      <c r="T18" s="2">
        <v>25591.535770710336</v>
      </c>
      <c r="U18" s="2">
        <v>90682.98551944747</v>
      </c>
      <c r="V18" s="2">
        <f t="shared" si="0"/>
        <v>401032.5952928672</v>
      </c>
    </row>
    <row r="19" spans="1:22" ht="12.75">
      <c r="A19" s="1" t="s">
        <v>52</v>
      </c>
      <c r="B19" s="4" t="s">
        <v>53</v>
      </c>
      <c r="C19" s="2">
        <v>51.6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20.5436493918121</v>
      </c>
      <c r="K19" s="2">
        <v>269.3184550345111</v>
      </c>
      <c r="L19" s="2">
        <v>0</v>
      </c>
      <c r="M19" s="2">
        <v>0.320197618624489</v>
      </c>
      <c r="N19" s="2">
        <v>0.751417004048583</v>
      </c>
      <c r="O19" s="2">
        <v>0</v>
      </c>
      <c r="P19" s="2">
        <v>3.20296551724138</v>
      </c>
      <c r="Q19" s="2">
        <v>0</v>
      </c>
      <c r="R19" s="2">
        <v>23469.3445144557</v>
      </c>
      <c r="S19" s="2">
        <v>0</v>
      </c>
      <c r="T19" s="2">
        <v>0</v>
      </c>
      <c r="U19" s="2">
        <v>0</v>
      </c>
      <c r="V19" s="2">
        <f t="shared" si="0"/>
        <v>23815.081199021937</v>
      </c>
    </row>
    <row r="20" spans="1:22" ht="12.75">
      <c r="A20" s="1" t="s">
        <v>54</v>
      </c>
      <c r="B20" s="4" t="s">
        <v>55</v>
      </c>
      <c r="C20" s="2">
        <v>914.222424539513</v>
      </c>
      <c r="D20" s="2">
        <v>0</v>
      </c>
      <c r="E20" s="2">
        <v>52015.1979877497</v>
      </c>
      <c r="F20" s="2">
        <v>4.574003316449593</v>
      </c>
      <c r="G20" s="2">
        <v>489.79530691470694</v>
      </c>
      <c r="H20" s="2">
        <v>10.681335937009862</v>
      </c>
      <c r="I20" s="2">
        <v>0.425</v>
      </c>
      <c r="J20" s="2">
        <v>794.45252966437</v>
      </c>
      <c r="K20" s="2">
        <v>96718.96564834</v>
      </c>
      <c r="L20" s="2">
        <v>1206.4952572664415</v>
      </c>
      <c r="M20" s="2">
        <v>302.5983016233988</v>
      </c>
      <c r="N20" s="2">
        <v>123.8525162122406</v>
      </c>
      <c r="O20" s="2">
        <v>25.872465518951252</v>
      </c>
      <c r="P20" s="2">
        <v>665.455333333333</v>
      </c>
      <c r="Q20" s="2">
        <v>637959.9330553341</v>
      </c>
      <c r="R20" s="2">
        <v>0</v>
      </c>
      <c r="S20" s="2">
        <v>46909.11834024848</v>
      </c>
      <c r="T20" s="2">
        <v>404.3573770491797</v>
      </c>
      <c r="U20" s="2">
        <v>335381.313</v>
      </c>
      <c r="V20" s="2">
        <f t="shared" si="0"/>
        <v>1173927.3098830478</v>
      </c>
    </row>
    <row r="21" spans="1:22" ht="12.75">
      <c r="A21" s="1" t="s">
        <v>56</v>
      </c>
      <c r="B21" s="3" t="s">
        <v>57</v>
      </c>
      <c r="C21" s="2">
        <v>5044.70999298871</v>
      </c>
      <c r="D21" s="2">
        <v>247.36340885040852</v>
      </c>
      <c r="E21" s="2">
        <v>83225.5280312957</v>
      </c>
      <c r="F21" s="2">
        <v>17974.44529103277</v>
      </c>
      <c r="G21" s="2">
        <v>4746.91100170199</v>
      </c>
      <c r="H21" s="2">
        <v>301971.30823297414</v>
      </c>
      <c r="I21" s="2">
        <v>668.825</v>
      </c>
      <c r="J21" s="2">
        <v>39321.89068097705</v>
      </c>
      <c r="K21" s="2">
        <v>6291.1557953451</v>
      </c>
      <c r="L21" s="2">
        <v>34170.88598693905</v>
      </c>
      <c r="M21" s="2">
        <v>17763.74991461512</v>
      </c>
      <c r="N21" s="2">
        <v>8020.60101670352</v>
      </c>
      <c r="O21" s="2">
        <v>3989.52739092582</v>
      </c>
      <c r="P21" s="2">
        <v>8839.13046206284</v>
      </c>
      <c r="Q21" s="2">
        <v>1425784.7701945663</v>
      </c>
      <c r="R21" s="2">
        <v>71719.94713463866</v>
      </c>
      <c r="S21" s="2">
        <v>910271.9481394613</v>
      </c>
      <c r="T21" s="2">
        <v>1224.5696864324743</v>
      </c>
      <c r="U21" s="2">
        <v>639383.823</v>
      </c>
      <c r="V21" s="2">
        <f t="shared" si="0"/>
        <v>3580661.090361511</v>
      </c>
    </row>
    <row r="22" spans="1:22" ht="12.75">
      <c r="A22" s="1" t="s">
        <v>58</v>
      </c>
      <c r="B22" s="3" t="s">
        <v>59</v>
      </c>
      <c r="C22" s="2">
        <v>1.82</v>
      </c>
      <c r="D22" s="2">
        <v>71.9408513708514</v>
      </c>
      <c r="E22" s="2">
        <v>0.694727272727273</v>
      </c>
      <c r="F22" s="2">
        <v>217.67268698745733</v>
      </c>
      <c r="G22" s="2">
        <v>25.8275</v>
      </c>
      <c r="H22" s="2">
        <v>5.03332672853561</v>
      </c>
      <c r="I22" s="2">
        <v>2.66</v>
      </c>
      <c r="J22" s="2">
        <v>639.665790370685</v>
      </c>
      <c r="K22" s="2">
        <v>107.0136573583148</v>
      </c>
      <c r="L22" s="2">
        <v>236.565416616617</v>
      </c>
      <c r="M22" s="2">
        <v>448.83944610893553</v>
      </c>
      <c r="N22" s="2">
        <v>48.3035467422096</v>
      </c>
      <c r="O22" s="2">
        <v>0.325738396624473</v>
      </c>
      <c r="P22" s="2">
        <v>27.668586206896553</v>
      </c>
      <c r="Q22" s="2">
        <v>11312.766442239066</v>
      </c>
      <c r="R22" s="2">
        <v>2421.7724020347937</v>
      </c>
      <c r="S22" s="2">
        <v>31367.90162005431</v>
      </c>
      <c r="T22" s="2">
        <v>393.60764277907816</v>
      </c>
      <c r="U22" s="2">
        <v>2185</v>
      </c>
      <c r="V22" s="2">
        <f t="shared" si="0"/>
        <v>49515.079381267096</v>
      </c>
    </row>
    <row r="23" spans="1:22" ht="12.75">
      <c r="A23" s="1" t="s">
        <v>60</v>
      </c>
      <c r="B23" s="3" t="s">
        <v>61</v>
      </c>
      <c r="C23" s="2">
        <v>6360.974689891474</v>
      </c>
      <c r="D23" s="2">
        <v>92.2492096052096</v>
      </c>
      <c r="E23" s="2">
        <v>32803.25379750455</v>
      </c>
      <c r="F23" s="2">
        <v>23348.28547358139</v>
      </c>
      <c r="G23" s="2">
        <v>4724.404176450458</v>
      </c>
      <c r="H23" s="2">
        <v>13955.19475107315</v>
      </c>
      <c r="I23" s="2">
        <v>174.576</v>
      </c>
      <c r="J23" s="2">
        <v>115801.0207667393</v>
      </c>
      <c r="K23" s="2">
        <v>3841.96477948031</v>
      </c>
      <c r="L23" s="2">
        <v>14574.917258517933</v>
      </c>
      <c r="M23" s="2">
        <v>11115.6070957266</v>
      </c>
      <c r="N23" s="2">
        <v>3289.1283870473267</v>
      </c>
      <c r="O23" s="2">
        <v>3893.231657671442</v>
      </c>
      <c r="P23" s="2">
        <v>4336.953141533098</v>
      </c>
      <c r="Q23" s="2">
        <v>163126.94084844697</v>
      </c>
      <c r="R23" s="2">
        <v>29405.97215201627</v>
      </c>
      <c r="S23" s="2">
        <v>149522.83924118412</v>
      </c>
      <c r="T23" s="2">
        <v>27805.385237220897</v>
      </c>
      <c r="U23" s="2">
        <v>107451.18459707772</v>
      </c>
      <c r="V23" s="2">
        <f t="shared" si="0"/>
        <v>715624.0832607683</v>
      </c>
    </row>
    <row r="24" spans="1:22" ht="12.75">
      <c r="A24" s="1" t="s">
        <v>62</v>
      </c>
      <c r="B24" s="4" t="s">
        <v>63</v>
      </c>
      <c r="C24" s="2">
        <v>0</v>
      </c>
      <c r="D24" s="2">
        <v>0</v>
      </c>
      <c r="E24" s="2">
        <v>0</v>
      </c>
      <c r="F24" s="2">
        <v>0</v>
      </c>
      <c r="G24" s="2">
        <v>1555.5356803030961</v>
      </c>
      <c r="H24" s="2">
        <v>18.0074660633484</v>
      </c>
      <c r="I24" s="2">
        <v>59.18</v>
      </c>
      <c r="J24" s="2">
        <v>225.63727159659712</v>
      </c>
      <c r="K24" s="2">
        <v>34.725</v>
      </c>
      <c r="L24" s="2">
        <v>112.24255254406802</v>
      </c>
      <c r="M24" s="2">
        <v>6.75111111111111</v>
      </c>
      <c r="N24" s="2">
        <v>1660.32969411765</v>
      </c>
      <c r="O24" s="2">
        <v>0</v>
      </c>
      <c r="P24" s="2">
        <v>39.28</v>
      </c>
      <c r="Q24" s="2">
        <v>3394.3419739973933</v>
      </c>
      <c r="R24" s="2">
        <v>473881.1337013522</v>
      </c>
      <c r="S24" s="2">
        <v>1129.3156725113233</v>
      </c>
      <c r="T24" s="2">
        <v>0</v>
      </c>
      <c r="U24" s="2">
        <v>87330.31178981953</v>
      </c>
      <c r="V24" s="2">
        <f t="shared" si="0"/>
        <v>569446.7919134164</v>
      </c>
    </row>
    <row r="25" spans="1:22" ht="12.75">
      <c r="A25" s="1" t="s">
        <v>64</v>
      </c>
      <c r="B25" s="4" t="s">
        <v>65</v>
      </c>
      <c r="C25" s="2">
        <v>1007.46409209744</v>
      </c>
      <c r="D25" s="2">
        <v>160.10560846560838</v>
      </c>
      <c r="E25" s="2">
        <v>11681.06731640422</v>
      </c>
      <c r="F25" s="2">
        <v>5581.820498016315</v>
      </c>
      <c r="G25" s="2">
        <v>1319628.834167117</v>
      </c>
      <c r="H25" s="2">
        <v>242091.05845930421</v>
      </c>
      <c r="I25" s="2">
        <v>1529.21</v>
      </c>
      <c r="J25" s="2">
        <v>25546.7890044487</v>
      </c>
      <c r="K25" s="2">
        <v>16344.229498274399</v>
      </c>
      <c r="L25" s="2">
        <v>32599.58668242459</v>
      </c>
      <c r="M25" s="2">
        <v>20628.529878494803</v>
      </c>
      <c r="N25" s="2">
        <v>20829.954152402108</v>
      </c>
      <c r="O25" s="2">
        <v>1283.0862854773031</v>
      </c>
      <c r="P25" s="2">
        <v>20442.97851908867</v>
      </c>
      <c r="Q25" s="2">
        <v>849369.4375833451</v>
      </c>
      <c r="R25" s="2">
        <v>4382.524695005812</v>
      </c>
      <c r="S25" s="2">
        <v>340563.7797712192</v>
      </c>
      <c r="T25" s="2">
        <v>5698.81054304449</v>
      </c>
      <c r="U25" s="2">
        <v>234553.978</v>
      </c>
      <c r="V25" s="2">
        <f t="shared" si="0"/>
        <v>3153923.2447546297</v>
      </c>
    </row>
    <row r="26" spans="1:22" ht="12.75">
      <c r="A26" s="1" t="s">
        <v>66</v>
      </c>
      <c r="B26" s="3" t="s">
        <v>67</v>
      </c>
      <c r="C26" s="2">
        <v>0</v>
      </c>
      <c r="D26" s="2">
        <v>0</v>
      </c>
      <c r="E26" s="2">
        <v>360.471274341352</v>
      </c>
      <c r="F26" s="2">
        <v>48467.62714851756</v>
      </c>
      <c r="G26" s="2">
        <v>0</v>
      </c>
      <c r="H26" s="2">
        <v>1551.24</v>
      </c>
      <c r="I26" s="2">
        <v>0</v>
      </c>
      <c r="J26" s="2">
        <v>2838.713498613779</v>
      </c>
      <c r="K26" s="2">
        <v>49.0345462850183</v>
      </c>
      <c r="L26" s="2">
        <v>173.290909090909</v>
      </c>
      <c r="M26" s="2">
        <v>1149.533102470228</v>
      </c>
      <c r="N26" s="2">
        <v>1010.114085714285</v>
      </c>
      <c r="O26" s="2">
        <v>0</v>
      </c>
      <c r="P26" s="2">
        <v>0</v>
      </c>
      <c r="Q26" s="2">
        <v>28374.5253846154</v>
      </c>
      <c r="R26" s="2">
        <v>254.95002</v>
      </c>
      <c r="S26" s="2">
        <v>5578.988733193566</v>
      </c>
      <c r="T26" s="2">
        <v>0</v>
      </c>
      <c r="U26" s="2">
        <v>80140.30900000001</v>
      </c>
      <c r="V26" s="2">
        <f t="shared" si="0"/>
        <v>169948.7977028421</v>
      </c>
    </row>
    <row r="27" spans="1:22" ht="12.75">
      <c r="A27" s="1" t="s">
        <v>68</v>
      </c>
      <c r="B27" s="3" t="s">
        <v>69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31.361377544648434</v>
      </c>
      <c r="I27" s="2">
        <v>21.331</v>
      </c>
      <c r="J27" s="2">
        <v>11.4623404605263</v>
      </c>
      <c r="K27" s="2">
        <v>1.08463636363636</v>
      </c>
      <c r="L27" s="2">
        <v>2.05431986531987</v>
      </c>
      <c r="M27" s="2">
        <v>0.919920275427244</v>
      </c>
      <c r="N27" s="2">
        <v>62.4</v>
      </c>
      <c r="O27" s="2">
        <v>992.3051783286451</v>
      </c>
      <c r="P27" s="2">
        <v>1.515</v>
      </c>
      <c r="Q27" s="2">
        <v>1121.97829304029</v>
      </c>
      <c r="R27" s="2">
        <v>24.027961302325508</v>
      </c>
      <c r="S27" s="2">
        <v>1181.5393354279151</v>
      </c>
      <c r="T27" s="2">
        <v>19.67527868852464</v>
      </c>
      <c r="U27" s="2">
        <v>0</v>
      </c>
      <c r="V27" s="2">
        <f t="shared" si="0"/>
        <v>3471.6546412972584</v>
      </c>
    </row>
    <row r="28" spans="1:22" ht="12.75">
      <c r="A28" s="1" t="s">
        <v>70</v>
      </c>
      <c r="B28" s="4" t="s">
        <v>71</v>
      </c>
      <c r="C28" s="2">
        <v>68.92632040556369</v>
      </c>
      <c r="D28" s="2">
        <v>16.4991060606061</v>
      </c>
      <c r="E28" s="2">
        <v>1450.188469486262</v>
      </c>
      <c r="F28" s="2">
        <v>25.8835694444444</v>
      </c>
      <c r="G28" s="2">
        <v>12.789551678097203</v>
      </c>
      <c r="H28" s="2">
        <v>85.41061385225346</v>
      </c>
      <c r="I28" s="2">
        <v>44.356</v>
      </c>
      <c r="J28" s="2">
        <v>415.739705198712</v>
      </c>
      <c r="K28" s="2">
        <v>41.1147635250069</v>
      </c>
      <c r="L28" s="2">
        <v>750.3849225806688</v>
      </c>
      <c r="M28" s="2">
        <v>136.5378655202682</v>
      </c>
      <c r="N28" s="2">
        <v>18.32634835969873</v>
      </c>
      <c r="O28" s="2">
        <v>1266.8973944833456</v>
      </c>
      <c r="P28" s="2">
        <v>127.93751845819038</v>
      </c>
      <c r="Q28" s="2">
        <v>30943.856103551945</v>
      </c>
      <c r="R28" s="2">
        <v>257.01818735625113</v>
      </c>
      <c r="S28" s="2">
        <v>8978.999613348496</v>
      </c>
      <c r="T28" s="2">
        <v>3934.0814740671362</v>
      </c>
      <c r="U28" s="2">
        <v>5258</v>
      </c>
      <c r="V28" s="2">
        <f t="shared" si="0"/>
        <v>53832.94752737695</v>
      </c>
    </row>
    <row r="29" spans="1:22" ht="12.75">
      <c r="A29" s="1" t="s">
        <v>72</v>
      </c>
      <c r="B29" s="4" t="s">
        <v>73</v>
      </c>
      <c r="C29" s="2">
        <v>803.344657067532</v>
      </c>
      <c r="D29" s="2">
        <v>0</v>
      </c>
      <c r="E29" s="2">
        <v>106.68964342267041</v>
      </c>
      <c r="F29" s="2">
        <v>41.5513525641026</v>
      </c>
      <c r="G29" s="2">
        <v>5.28826516853933</v>
      </c>
      <c r="H29" s="2">
        <v>37.44663169307649</v>
      </c>
      <c r="I29" s="2">
        <v>9.495</v>
      </c>
      <c r="J29" s="2">
        <v>540.6241181095008</v>
      </c>
      <c r="K29" s="2">
        <v>262.75367628347067</v>
      </c>
      <c r="L29" s="2">
        <v>685.5859136644148</v>
      </c>
      <c r="M29" s="2">
        <v>4025.0416816355873</v>
      </c>
      <c r="N29" s="2">
        <v>17.67837840806573</v>
      </c>
      <c r="O29" s="2">
        <v>56.843104304158096</v>
      </c>
      <c r="P29" s="2">
        <v>31.256094581280788</v>
      </c>
      <c r="Q29" s="2">
        <v>29440.478561849683</v>
      </c>
      <c r="R29" s="2">
        <v>945.5992455013447</v>
      </c>
      <c r="S29" s="2">
        <v>4375.252043496364</v>
      </c>
      <c r="T29" s="2">
        <v>4725.321104980481</v>
      </c>
      <c r="U29" s="2">
        <v>83269.53434034652</v>
      </c>
      <c r="V29" s="2">
        <f t="shared" si="0"/>
        <v>129379.78381307679</v>
      </c>
    </row>
    <row r="30" spans="1:22" ht="12.75">
      <c r="A30" s="1" t="s">
        <v>74</v>
      </c>
      <c r="B30" s="4" t="s">
        <v>75</v>
      </c>
      <c r="C30" s="2">
        <v>22574.64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174176.86666666667</v>
      </c>
      <c r="T30" s="2">
        <v>0</v>
      </c>
      <c r="U30" s="2">
        <v>171589.74123390001</v>
      </c>
      <c r="V30" s="2">
        <f t="shared" si="0"/>
        <v>368341.24790056667</v>
      </c>
    </row>
    <row r="31" spans="1:22" ht="12.75">
      <c r="A31" s="1" t="s">
        <v>76</v>
      </c>
      <c r="B31" s="4" t="s">
        <v>77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/>
      <c r="V31" s="2">
        <f t="shared" si="0"/>
        <v>0</v>
      </c>
    </row>
    <row r="32" spans="1:22" ht="12.75">
      <c r="A32" s="1" t="s">
        <v>78</v>
      </c>
      <c r="B32" s="4" t="s">
        <v>79</v>
      </c>
      <c r="C32" s="2">
        <v>3.949</v>
      </c>
      <c r="D32" s="2">
        <v>2.43740211640212</v>
      </c>
      <c r="E32" s="2">
        <v>99.22436752256459</v>
      </c>
      <c r="F32" s="2">
        <v>30.1271570512821</v>
      </c>
      <c r="G32" s="2">
        <v>10.0295714285714</v>
      </c>
      <c r="H32" s="2">
        <v>11.271583703545131</v>
      </c>
      <c r="I32" s="2">
        <v>5.49</v>
      </c>
      <c r="J32" s="2">
        <v>59.75540611633436</v>
      </c>
      <c r="K32" s="2">
        <v>49.57929077079913</v>
      </c>
      <c r="L32" s="2">
        <v>272.5641483266814</v>
      </c>
      <c r="M32" s="2">
        <v>488.4467837741292</v>
      </c>
      <c r="N32" s="2">
        <v>22.92566962216257</v>
      </c>
      <c r="O32" s="2">
        <v>189.86220073169898</v>
      </c>
      <c r="P32" s="2">
        <v>16.10052598522167</v>
      </c>
      <c r="Q32" s="2">
        <v>13845.022199547071</v>
      </c>
      <c r="R32" s="2">
        <v>30.897789156771932</v>
      </c>
      <c r="S32" s="2">
        <v>11217.30186208821</v>
      </c>
      <c r="T32" s="2">
        <v>12486.891362560504</v>
      </c>
      <c r="U32" s="2">
        <v>3532.893</v>
      </c>
      <c r="V32" s="2">
        <f t="shared" si="0"/>
        <v>42374.769320501946</v>
      </c>
    </row>
    <row r="33" spans="1:22" ht="12.75">
      <c r="A33" s="1" t="s">
        <v>80</v>
      </c>
      <c r="B33" s="4" t="s">
        <v>81</v>
      </c>
      <c r="C33" s="2">
        <v>0.145454545454545</v>
      </c>
      <c r="D33" s="2">
        <v>0</v>
      </c>
      <c r="E33" s="2">
        <v>3.3051241346680653</v>
      </c>
      <c r="F33" s="2">
        <v>0</v>
      </c>
      <c r="G33" s="2">
        <v>0</v>
      </c>
      <c r="H33" s="2">
        <v>0.04583710407239819</v>
      </c>
      <c r="I33" s="2">
        <v>0.349</v>
      </c>
      <c r="J33" s="2">
        <v>105.8425911138886</v>
      </c>
      <c r="K33" s="2">
        <v>20.6723637332521</v>
      </c>
      <c r="L33" s="2">
        <v>490.3868340095544</v>
      </c>
      <c r="M33" s="2">
        <v>4.820924078629943</v>
      </c>
      <c r="N33" s="2">
        <v>0.137597218645377</v>
      </c>
      <c r="O33" s="2">
        <v>26.99358262108267</v>
      </c>
      <c r="P33" s="2">
        <v>0.634041133004926</v>
      </c>
      <c r="Q33" s="2">
        <v>3648.8898491420905</v>
      </c>
      <c r="R33" s="2">
        <v>2595.2071970378447</v>
      </c>
      <c r="S33" s="2">
        <v>885.9795819665428</v>
      </c>
      <c r="T33" s="2">
        <v>9.567527868852464</v>
      </c>
      <c r="U33" s="2">
        <v>0</v>
      </c>
      <c r="V33" s="2">
        <f t="shared" si="0"/>
        <v>7792.977505707584</v>
      </c>
    </row>
    <row r="34" spans="1:22" ht="12.75">
      <c r="A34" s="1" t="s">
        <v>82</v>
      </c>
      <c r="B34" s="3" t="s">
        <v>83</v>
      </c>
      <c r="C34" s="2">
        <v>14373</v>
      </c>
      <c r="D34" s="2">
        <v>0</v>
      </c>
      <c r="E34" s="2">
        <v>845254</v>
      </c>
      <c r="F34" s="2">
        <v>0</v>
      </c>
      <c r="G34" s="2">
        <v>0</v>
      </c>
      <c r="H34" s="2">
        <v>7.14047619047619</v>
      </c>
      <c r="I34" s="2">
        <v>64.484</v>
      </c>
      <c r="J34" s="2">
        <v>1568.234169392251</v>
      </c>
      <c r="K34" s="2">
        <v>11.991</v>
      </c>
      <c r="L34" s="2">
        <v>434.9865801444143</v>
      </c>
      <c r="M34" s="2">
        <v>276.3110539893055</v>
      </c>
      <c r="N34" s="2">
        <v>0.528</v>
      </c>
      <c r="O34" s="2">
        <v>30.556</v>
      </c>
      <c r="P34" s="2">
        <v>5087.742717569779</v>
      </c>
      <c r="Q34" s="2">
        <v>147078.40429863145</v>
      </c>
      <c r="R34" s="2">
        <v>2195.0270406386353</v>
      </c>
      <c r="S34" s="2">
        <v>174480.93486499993</v>
      </c>
      <c r="T34" s="2">
        <v>0</v>
      </c>
      <c r="U34" s="2">
        <v>6949</v>
      </c>
      <c r="V34" s="2">
        <f t="shared" si="0"/>
        <v>1197812.3402015564</v>
      </c>
    </row>
    <row r="35" spans="1:22" ht="12.75">
      <c r="A35" s="1" t="s">
        <v>84</v>
      </c>
      <c r="B35" s="3" t="s">
        <v>85</v>
      </c>
      <c r="C35" s="2">
        <v>125452</v>
      </c>
      <c r="D35" s="2">
        <v>0</v>
      </c>
      <c r="E35" s="2">
        <v>1076461</v>
      </c>
      <c r="F35" s="2">
        <v>1960.0750564801403</v>
      </c>
      <c r="G35" s="2">
        <v>39.82589255313972</v>
      </c>
      <c r="H35" s="2">
        <v>43.6512140712141</v>
      </c>
      <c r="I35" s="2">
        <v>241.68</v>
      </c>
      <c r="J35" s="2">
        <v>97199.42744995942</v>
      </c>
      <c r="K35" s="2">
        <v>524.8869623710641</v>
      </c>
      <c r="L35" s="2">
        <v>511.2501378356698</v>
      </c>
      <c r="M35" s="2">
        <v>404.7179194966537</v>
      </c>
      <c r="N35" s="2">
        <v>132.576028633676</v>
      </c>
      <c r="O35" s="2">
        <v>2671.0247165963397</v>
      </c>
      <c r="P35" s="2">
        <v>10666.588784893302</v>
      </c>
      <c r="Q35" s="2">
        <v>2615324.162621274</v>
      </c>
      <c r="R35" s="2">
        <v>259545.12271494092</v>
      </c>
      <c r="S35" s="2">
        <v>429698.693065031</v>
      </c>
      <c r="T35" s="2">
        <v>195.7408893052301</v>
      </c>
      <c r="U35" s="2">
        <v>789611</v>
      </c>
      <c r="V35" s="2">
        <f t="shared" si="0"/>
        <v>5410683.423453442</v>
      </c>
    </row>
    <row r="36" spans="1:22" ht="12.75">
      <c r="A36" s="1" t="s">
        <v>86</v>
      </c>
      <c r="B36" s="3" t="s">
        <v>87</v>
      </c>
      <c r="C36" s="2">
        <v>147.02</v>
      </c>
      <c r="D36" s="2">
        <v>0</v>
      </c>
      <c r="E36" s="2">
        <v>115776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1821.34542372881</v>
      </c>
      <c r="R36" s="2">
        <v>0</v>
      </c>
      <c r="S36" s="2">
        <v>0</v>
      </c>
      <c r="T36" s="2">
        <v>0</v>
      </c>
      <c r="U36" s="2">
        <v>0</v>
      </c>
      <c r="V36" s="2">
        <f t="shared" si="0"/>
        <v>117744.36542372881</v>
      </c>
    </row>
    <row r="37" spans="1:22" ht="12.75">
      <c r="A37" s="1" t="s">
        <v>88</v>
      </c>
      <c r="B37" s="3" t="s">
        <v>89</v>
      </c>
      <c r="C37" s="2">
        <v>17969</v>
      </c>
      <c r="D37" s="2">
        <v>1660.64610940792</v>
      </c>
      <c r="E37" s="2">
        <v>85243.59677173</v>
      </c>
      <c r="F37" s="2">
        <v>20521.37507115334</v>
      </c>
      <c r="G37" s="2">
        <v>11978.11189519771</v>
      </c>
      <c r="H37" s="2">
        <v>16753.60480621612</v>
      </c>
      <c r="I37" s="2">
        <v>2259.123</v>
      </c>
      <c r="J37" s="2">
        <v>64521.50241273144</v>
      </c>
      <c r="K37" s="2">
        <v>17835.65632605826</v>
      </c>
      <c r="L37" s="2">
        <v>48939.12195527567</v>
      </c>
      <c r="M37" s="2">
        <v>21479.62939739722</v>
      </c>
      <c r="N37" s="2">
        <v>8154.52219347274</v>
      </c>
      <c r="O37" s="2">
        <v>5128.19861115555</v>
      </c>
      <c r="P37" s="2">
        <v>22555.86509232568</v>
      </c>
      <c r="Q37" s="2">
        <v>206569.93663065555</v>
      </c>
      <c r="R37" s="2">
        <v>324855.5529614127</v>
      </c>
      <c r="S37" s="2">
        <v>1158232.675380132</v>
      </c>
      <c r="T37" s="2">
        <v>8171.008324808744</v>
      </c>
      <c r="U37" s="2">
        <v>1846685</v>
      </c>
      <c r="V37" s="2">
        <f t="shared" si="0"/>
        <v>3889514.12693913</v>
      </c>
    </row>
    <row r="38" spans="1:22" ht="12.75">
      <c r="A38" s="1" t="s">
        <v>90</v>
      </c>
      <c r="B38" s="4" t="s">
        <v>91</v>
      </c>
      <c r="C38" s="2">
        <v>15.322000000000001</v>
      </c>
      <c r="D38" s="2">
        <v>9.19880952380952</v>
      </c>
      <c r="E38" s="2">
        <v>683.1731717202349</v>
      </c>
      <c r="F38" s="2">
        <v>36.9426698717949</v>
      </c>
      <c r="G38" s="2">
        <v>409.9436458971742</v>
      </c>
      <c r="H38" s="2">
        <v>39.773870363432</v>
      </c>
      <c r="I38" s="2">
        <v>28.095</v>
      </c>
      <c r="J38" s="2">
        <v>11290.40272297899</v>
      </c>
      <c r="K38" s="2">
        <v>38.3964091047503</v>
      </c>
      <c r="L38" s="2">
        <v>222.647211752153</v>
      </c>
      <c r="M38" s="2">
        <v>440.8927531133349</v>
      </c>
      <c r="N38" s="2">
        <v>24.7762679481445</v>
      </c>
      <c r="O38" s="2">
        <v>16.89904477262076</v>
      </c>
      <c r="P38" s="2">
        <v>10.7753333333333</v>
      </c>
      <c r="Q38" s="2">
        <v>1130.373347389373</v>
      </c>
      <c r="R38" s="2">
        <v>6299.463256744663</v>
      </c>
      <c r="S38" s="2">
        <v>7685.632260460459</v>
      </c>
      <c r="T38" s="2">
        <v>1544.324926651056</v>
      </c>
      <c r="U38" s="2">
        <v>0</v>
      </c>
      <c r="V38" s="2">
        <f t="shared" si="0"/>
        <v>29927.032701625325</v>
      </c>
    </row>
    <row r="39" spans="1:22" ht="12.75">
      <c r="A39" s="1" t="s">
        <v>92</v>
      </c>
      <c r="B39" s="4" t="s">
        <v>93</v>
      </c>
      <c r="C39" s="2">
        <v>1264.8125223356442</v>
      </c>
      <c r="D39" s="2">
        <v>92.5006135161135</v>
      </c>
      <c r="E39" s="2">
        <v>97860.92380901061</v>
      </c>
      <c r="F39" s="2">
        <v>11322.49120930959</v>
      </c>
      <c r="G39" s="2">
        <v>18770.77365145586</v>
      </c>
      <c r="H39" s="2">
        <v>21414.32365356049</v>
      </c>
      <c r="I39" s="2">
        <v>661.342</v>
      </c>
      <c r="J39" s="2">
        <v>294814.9298601502</v>
      </c>
      <c r="K39" s="2">
        <v>24359.01404485697</v>
      </c>
      <c r="L39" s="2">
        <v>110800.59458917042</v>
      </c>
      <c r="M39" s="2">
        <v>5625.21663461807</v>
      </c>
      <c r="N39" s="2">
        <v>3429.8989745054387</v>
      </c>
      <c r="O39" s="2">
        <v>2903.8766175625788</v>
      </c>
      <c r="P39" s="2">
        <v>48503.5387229378</v>
      </c>
      <c r="Q39" s="2">
        <v>489350.227773597</v>
      </c>
      <c r="R39" s="2">
        <v>98.27686074589714</v>
      </c>
      <c r="S39" s="2">
        <v>84121.00814433041</v>
      </c>
      <c r="T39" s="2">
        <v>729.4689809836073</v>
      </c>
      <c r="U39" s="2">
        <v>69208.14716548276</v>
      </c>
      <c r="V39" s="2">
        <f t="shared" si="0"/>
        <v>1285331.3658281297</v>
      </c>
    </row>
    <row r="40" spans="1:22" ht="12.75">
      <c r="A40" s="1" t="s">
        <v>94</v>
      </c>
      <c r="B40" s="4" t="s">
        <v>95</v>
      </c>
      <c r="C40" s="2">
        <v>0.006</v>
      </c>
      <c r="D40" s="2">
        <v>0</v>
      </c>
      <c r="E40" s="2">
        <v>1.381</v>
      </c>
      <c r="F40" s="2">
        <v>0.594</v>
      </c>
      <c r="G40" s="2">
        <v>34.774</v>
      </c>
      <c r="H40" s="2">
        <v>3.021</v>
      </c>
      <c r="I40" s="2">
        <v>0</v>
      </c>
      <c r="J40" s="2">
        <v>1.947</v>
      </c>
      <c r="K40" s="2">
        <v>68.253</v>
      </c>
      <c r="L40" s="2">
        <v>58.086</v>
      </c>
      <c r="M40" s="2">
        <v>2.562</v>
      </c>
      <c r="N40" s="2">
        <v>1.398</v>
      </c>
      <c r="O40" s="2">
        <v>0</v>
      </c>
      <c r="P40" s="2">
        <v>6621.268</v>
      </c>
      <c r="Q40" s="2">
        <v>28247.1693846154</v>
      </c>
      <c r="R40" s="2">
        <v>514161.7309405158</v>
      </c>
      <c r="S40" s="2">
        <v>31.078969545</v>
      </c>
      <c r="T40" s="2">
        <v>2240.4496</v>
      </c>
      <c r="U40" s="2">
        <v>0</v>
      </c>
      <c r="V40" s="2">
        <f t="shared" si="0"/>
        <v>551473.7188946762</v>
      </c>
    </row>
    <row r="41" spans="1:22" ht="12.75">
      <c r="A41" s="1" t="s">
        <v>96</v>
      </c>
      <c r="B41" s="4" t="s">
        <v>97</v>
      </c>
      <c r="C41" s="2">
        <v>7.82</v>
      </c>
      <c r="D41" s="2">
        <v>0</v>
      </c>
      <c r="E41" s="2">
        <v>4.505</v>
      </c>
      <c r="F41" s="2">
        <v>0</v>
      </c>
      <c r="G41" s="2">
        <v>0</v>
      </c>
      <c r="H41" s="2">
        <v>0</v>
      </c>
      <c r="I41" s="2">
        <v>0</v>
      </c>
      <c r="J41" s="2">
        <v>0.412054263565891</v>
      </c>
      <c r="K41" s="2">
        <v>439.479893048128</v>
      </c>
      <c r="L41" s="2">
        <v>10.919</v>
      </c>
      <c r="M41" s="2">
        <v>0</v>
      </c>
      <c r="N41" s="2">
        <v>0</v>
      </c>
      <c r="O41" s="2">
        <v>94.4916666666667</v>
      </c>
      <c r="P41" s="2">
        <v>35608.23</v>
      </c>
      <c r="Q41" s="2">
        <v>1579111.28658437</v>
      </c>
      <c r="R41" s="2">
        <v>372.65771400000006</v>
      </c>
      <c r="S41" s="2">
        <v>17211.952495354744</v>
      </c>
      <c r="T41" s="2">
        <v>21908.835106323233</v>
      </c>
      <c r="U41" s="2">
        <v>0</v>
      </c>
      <c r="V41" s="2">
        <f t="shared" si="0"/>
        <v>1654770.5895140264</v>
      </c>
    </row>
    <row r="42" spans="1:22" ht="12.75">
      <c r="A42" s="1" t="s">
        <v>98</v>
      </c>
      <c r="B42" s="3" t="s">
        <v>99</v>
      </c>
      <c r="C42" s="2">
        <v>1628.4082823529411</v>
      </c>
      <c r="D42" s="2">
        <v>0</v>
      </c>
      <c r="E42" s="2">
        <v>259130.8745376507</v>
      </c>
      <c r="F42" s="2">
        <v>69.1614592760181</v>
      </c>
      <c r="G42" s="2">
        <v>16.507510565110568</v>
      </c>
      <c r="H42" s="2">
        <v>16763.502311525033</v>
      </c>
      <c r="I42" s="2">
        <v>213.764</v>
      </c>
      <c r="J42" s="2">
        <v>13321.310994221869</v>
      </c>
      <c r="K42" s="2">
        <v>290.0845086734568</v>
      </c>
      <c r="L42" s="2">
        <v>1108.261757637191</v>
      </c>
      <c r="M42" s="2">
        <v>1174.2675993063244</v>
      </c>
      <c r="N42" s="2">
        <v>5.981806207827261</v>
      </c>
      <c r="O42" s="2">
        <v>1288.6959333189093</v>
      </c>
      <c r="P42" s="2">
        <v>481038.48131482955</v>
      </c>
      <c r="Q42" s="2">
        <v>50726.051879002924</v>
      </c>
      <c r="R42" s="2">
        <v>2309.9020880818853</v>
      </c>
      <c r="S42" s="2">
        <v>8683.111429130178</v>
      </c>
      <c r="T42" s="2">
        <v>53.39253333333333</v>
      </c>
      <c r="U42" s="2">
        <v>0</v>
      </c>
      <c r="V42" s="2">
        <f t="shared" si="0"/>
        <v>837821.7599451134</v>
      </c>
    </row>
    <row r="43" spans="1:22" ht="12.75">
      <c r="A43" s="1" t="s">
        <v>100</v>
      </c>
      <c r="B43" s="4" t="s">
        <v>101</v>
      </c>
      <c r="C43" s="2">
        <v>88.16</v>
      </c>
      <c r="D43" s="2">
        <v>0</v>
      </c>
      <c r="E43" s="2">
        <v>7.64831119544592</v>
      </c>
      <c r="F43" s="2">
        <v>57.864347826087</v>
      </c>
      <c r="G43" s="2">
        <v>0</v>
      </c>
      <c r="H43" s="2">
        <v>10.0904739602848</v>
      </c>
      <c r="I43" s="2">
        <v>1065.095</v>
      </c>
      <c r="J43" s="2">
        <v>2103.3345611664968</v>
      </c>
      <c r="K43" s="2">
        <v>232.46616083916038</v>
      </c>
      <c r="L43" s="2">
        <v>4190.327714438049</v>
      </c>
      <c r="M43" s="2">
        <v>152.2354480238676</v>
      </c>
      <c r="N43" s="2">
        <v>0</v>
      </c>
      <c r="O43" s="2">
        <v>168.9531950304735</v>
      </c>
      <c r="P43" s="2">
        <v>18511.946</v>
      </c>
      <c r="Q43" s="2">
        <v>5452.31639786684</v>
      </c>
      <c r="R43" s="2">
        <v>15769321.12825627</v>
      </c>
      <c r="S43" s="2">
        <v>1069.3203261374874</v>
      </c>
      <c r="T43" s="2">
        <v>14.285828571428572</v>
      </c>
      <c r="U43" s="2">
        <v>36991.49529701206</v>
      </c>
      <c r="V43" s="2">
        <f t="shared" si="0"/>
        <v>15839436.66731834</v>
      </c>
    </row>
    <row r="44" spans="1:22" ht="12.75">
      <c r="A44" s="1" t="s">
        <v>102</v>
      </c>
      <c r="B44" s="4" t="s">
        <v>103</v>
      </c>
      <c r="C44" s="2">
        <v>42383.94017879566</v>
      </c>
      <c r="D44" s="2">
        <v>1418.098888482911</v>
      </c>
      <c r="E44" s="2">
        <v>7175.117587003499</v>
      </c>
      <c r="F44" s="2">
        <v>133.48374722328248</v>
      </c>
      <c r="G44" s="2">
        <v>7902.280804706759</v>
      </c>
      <c r="H44" s="2">
        <v>559.7775227212728</v>
      </c>
      <c r="I44" s="2">
        <v>13138.9339703195</v>
      </c>
      <c r="J44" s="2">
        <v>38666.85748363223</v>
      </c>
      <c r="K44" s="2">
        <v>366587.9349651062</v>
      </c>
      <c r="L44" s="2">
        <v>34851.2915709036</v>
      </c>
      <c r="M44" s="2">
        <v>8860.891493736044</v>
      </c>
      <c r="N44" s="2">
        <v>2396.8331469058103</v>
      </c>
      <c r="O44" s="2">
        <v>1743.537357601833</v>
      </c>
      <c r="P44" s="2">
        <v>692506.2037595102</v>
      </c>
      <c r="Q44" s="2">
        <v>1446715.1986314296</v>
      </c>
      <c r="R44" s="2">
        <v>48799.80780015167</v>
      </c>
      <c r="S44" s="2">
        <v>199805.67881899094</v>
      </c>
      <c r="T44" s="2">
        <v>35740.97940333844</v>
      </c>
      <c r="U44" s="2">
        <v>433219.3308481971</v>
      </c>
      <c r="V44" s="2">
        <f t="shared" si="0"/>
        <v>3382606.1779787564</v>
      </c>
    </row>
    <row r="45" spans="1:22" ht="12.75">
      <c r="A45" s="1" t="s">
        <v>104</v>
      </c>
      <c r="B45" s="4" t="s">
        <v>105</v>
      </c>
      <c r="C45" s="2">
        <v>1694.50271895425</v>
      </c>
      <c r="D45" s="2">
        <v>16.61246560846561</v>
      </c>
      <c r="E45" s="2">
        <v>52.828835185388</v>
      </c>
      <c r="F45" s="2">
        <v>734.845683257919</v>
      </c>
      <c r="G45" s="2">
        <v>211.587662337662</v>
      </c>
      <c r="H45" s="2">
        <v>55.038923076923105</v>
      </c>
      <c r="I45" s="2">
        <v>204.077</v>
      </c>
      <c r="J45" s="2">
        <v>1438.757475289929</v>
      </c>
      <c r="K45" s="2">
        <v>2558.0829196846203</v>
      </c>
      <c r="L45" s="2">
        <v>96478.8609041132</v>
      </c>
      <c r="M45" s="2">
        <v>534.696153841481</v>
      </c>
      <c r="N45" s="2">
        <v>15.8931599278908</v>
      </c>
      <c r="O45" s="2">
        <v>431.6037706604223</v>
      </c>
      <c r="P45" s="2">
        <v>21889.88433504861</v>
      </c>
      <c r="Q45" s="2">
        <v>19016.422035000753</v>
      </c>
      <c r="R45" s="2">
        <v>70187.75569639014</v>
      </c>
      <c r="S45" s="2">
        <v>6476.734199830406</v>
      </c>
      <c r="T45" s="2">
        <v>2159.999239344261</v>
      </c>
      <c r="U45" s="2">
        <v>0</v>
      </c>
      <c r="V45" s="2">
        <f t="shared" si="0"/>
        <v>224158.18317755236</v>
      </c>
    </row>
    <row r="46" spans="1:22" ht="12.75">
      <c r="A46" s="1" t="s">
        <v>106</v>
      </c>
      <c r="B46" s="4" t="s">
        <v>107</v>
      </c>
      <c r="C46" s="2">
        <v>0</v>
      </c>
      <c r="D46" s="2">
        <v>20353.3517619048</v>
      </c>
      <c r="E46" s="2">
        <v>581505.097143444</v>
      </c>
      <c r="F46" s="2">
        <v>10.6333333333333</v>
      </c>
      <c r="G46" s="2">
        <v>0</v>
      </c>
      <c r="H46" s="2">
        <v>7.48857142857143</v>
      </c>
      <c r="I46" s="2">
        <v>2665.042</v>
      </c>
      <c r="J46" s="2">
        <v>134395.72579208348</v>
      </c>
      <c r="K46" s="2">
        <v>169806.6943439541</v>
      </c>
      <c r="L46" s="2">
        <v>102935.27057418684</v>
      </c>
      <c r="M46" s="2">
        <v>3217.3876236950327</v>
      </c>
      <c r="N46" s="2">
        <v>71.3319575365145</v>
      </c>
      <c r="O46" s="2">
        <v>27.5192367557431</v>
      </c>
      <c r="P46" s="2">
        <v>155494.9816674877</v>
      </c>
      <c r="Q46" s="2">
        <v>30339.60138022475</v>
      </c>
      <c r="R46" s="2">
        <v>91442.80093228107</v>
      </c>
      <c r="S46" s="2">
        <v>10448.825738229285</v>
      </c>
      <c r="T46" s="2">
        <v>0</v>
      </c>
      <c r="U46" s="2">
        <v>0</v>
      </c>
      <c r="V46" s="2">
        <f t="shared" si="0"/>
        <v>1302721.752056545</v>
      </c>
    </row>
    <row r="47" spans="1:22" ht="12.75">
      <c r="A47" s="1" t="s">
        <v>108</v>
      </c>
      <c r="B47" s="4" t="s">
        <v>109</v>
      </c>
      <c r="C47" s="2">
        <v>0</v>
      </c>
      <c r="D47" s="2">
        <v>0</v>
      </c>
      <c r="E47" s="2">
        <v>669.813333333333</v>
      </c>
      <c r="F47" s="2">
        <v>0</v>
      </c>
      <c r="G47" s="2">
        <v>0</v>
      </c>
      <c r="H47" s="2">
        <v>0</v>
      </c>
      <c r="I47" s="2">
        <v>0</v>
      </c>
      <c r="J47" s="2">
        <v>21.5568421052632</v>
      </c>
      <c r="K47" s="2">
        <v>2383.11992539586</v>
      </c>
      <c r="L47" s="2">
        <v>47052.075031166925</v>
      </c>
      <c r="M47" s="2">
        <v>0.216</v>
      </c>
      <c r="N47" s="2">
        <v>0</v>
      </c>
      <c r="O47" s="2">
        <v>0</v>
      </c>
      <c r="P47" s="2">
        <v>0</v>
      </c>
      <c r="Q47" s="2">
        <v>559571.0580972956</v>
      </c>
      <c r="R47" s="2">
        <v>52497.34432378261</v>
      </c>
      <c r="S47" s="2">
        <v>0</v>
      </c>
      <c r="T47" s="2">
        <v>637.4358857142853</v>
      </c>
      <c r="U47" s="2">
        <v>0</v>
      </c>
      <c r="V47" s="2">
        <f t="shared" si="0"/>
        <v>662832.6194387939</v>
      </c>
    </row>
    <row r="48" spans="1:22" ht="12.75">
      <c r="A48" s="1" t="s">
        <v>110</v>
      </c>
      <c r="B48" s="4" t="s">
        <v>111</v>
      </c>
      <c r="C48" s="2">
        <v>0</v>
      </c>
      <c r="D48" s="2">
        <v>0</v>
      </c>
      <c r="E48" s="2">
        <v>6719.13712589815</v>
      </c>
      <c r="F48" s="2">
        <v>19.3107692307692</v>
      </c>
      <c r="G48" s="2">
        <v>488992.8864476189</v>
      </c>
      <c r="H48" s="2">
        <v>20785.1873360809</v>
      </c>
      <c r="I48" s="2">
        <v>0</v>
      </c>
      <c r="J48" s="2">
        <v>3258.6646152617604</v>
      </c>
      <c r="K48" s="2">
        <v>12739.081743789897</v>
      </c>
      <c r="L48" s="2">
        <v>3400446.5700980974</v>
      </c>
      <c r="M48" s="2">
        <v>3.192</v>
      </c>
      <c r="N48" s="2">
        <v>23.8272</v>
      </c>
      <c r="O48" s="2">
        <v>83169.6005719644</v>
      </c>
      <c r="P48" s="2">
        <v>1336.4</v>
      </c>
      <c r="Q48" s="2">
        <v>1445209.3820245708</v>
      </c>
      <c r="R48" s="2">
        <v>0</v>
      </c>
      <c r="S48" s="2">
        <v>0</v>
      </c>
      <c r="T48" s="2">
        <v>1088.7076</v>
      </c>
      <c r="U48" s="2">
        <v>0</v>
      </c>
      <c r="V48" s="2">
        <f t="shared" si="0"/>
        <v>5463791.947532513</v>
      </c>
    </row>
    <row r="49" spans="1:22" ht="12.75">
      <c r="A49" s="1" t="s">
        <v>112</v>
      </c>
      <c r="B49" s="4" t="s">
        <v>113</v>
      </c>
      <c r="C49" s="2">
        <v>0</v>
      </c>
      <c r="D49" s="2">
        <v>1525.4893846153846</v>
      </c>
      <c r="E49" s="2">
        <v>8.3328</v>
      </c>
      <c r="F49" s="2">
        <v>0</v>
      </c>
      <c r="G49" s="2">
        <v>0</v>
      </c>
      <c r="H49" s="2">
        <v>0</v>
      </c>
      <c r="I49" s="2">
        <v>69499.008</v>
      </c>
      <c r="J49" s="2">
        <v>29492.629287151995</v>
      </c>
      <c r="K49" s="2">
        <v>101.4837545676</v>
      </c>
      <c r="L49" s="2">
        <v>81545.1274929922</v>
      </c>
      <c r="M49" s="2">
        <v>7390.15150907952</v>
      </c>
      <c r="N49" s="2">
        <v>0</v>
      </c>
      <c r="O49" s="2">
        <v>583.0126535396159</v>
      </c>
      <c r="P49" s="2">
        <v>64340.05</v>
      </c>
      <c r="Q49" s="2">
        <v>76774.0752567873</v>
      </c>
      <c r="R49" s="2">
        <v>803783.1641542835</v>
      </c>
      <c r="S49" s="2">
        <v>11377.159351308237</v>
      </c>
      <c r="T49" s="2">
        <v>0</v>
      </c>
      <c r="U49" s="2">
        <v>0</v>
      </c>
      <c r="V49" s="2">
        <f t="shared" si="0"/>
        <v>1146419.6836443252</v>
      </c>
    </row>
    <row r="50" spans="1:22" ht="12.75">
      <c r="A50" s="1" t="s">
        <v>114</v>
      </c>
      <c r="B50" s="4" t="s">
        <v>115</v>
      </c>
      <c r="C50" s="2">
        <v>9738.30696732026</v>
      </c>
      <c r="D50" s="2">
        <v>8666.66666666667</v>
      </c>
      <c r="E50" s="2">
        <v>96449.9979305896</v>
      </c>
      <c r="F50" s="2">
        <v>34.5125</v>
      </c>
      <c r="G50" s="2">
        <v>694.369285714286</v>
      </c>
      <c r="H50" s="2">
        <v>269.4648843073122</v>
      </c>
      <c r="I50" s="2">
        <v>912.26</v>
      </c>
      <c r="J50" s="2">
        <v>4379.53896152321</v>
      </c>
      <c r="K50" s="2">
        <v>7949.87065503209</v>
      </c>
      <c r="L50" s="2">
        <v>23502.760841957</v>
      </c>
      <c r="M50" s="2">
        <v>10449.498207883096</v>
      </c>
      <c r="N50" s="2">
        <v>0</v>
      </c>
      <c r="O50" s="2">
        <v>651079.8941438119</v>
      </c>
      <c r="P50" s="2">
        <v>133688.8482104172</v>
      </c>
      <c r="Q50" s="2">
        <v>363953.9967053547</v>
      </c>
      <c r="R50" s="2">
        <v>323297.9956840791</v>
      </c>
      <c r="S50" s="2">
        <v>237216.57127456047</v>
      </c>
      <c r="T50" s="2">
        <v>2470.887081967218</v>
      </c>
      <c r="U50" s="2">
        <v>0</v>
      </c>
      <c r="V50" s="2">
        <f t="shared" si="0"/>
        <v>1874755.4400011841</v>
      </c>
    </row>
    <row r="51" spans="1:22" ht="12.75">
      <c r="A51" s="1" t="s">
        <v>116</v>
      </c>
      <c r="B51" s="4" t="s">
        <v>117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3899.90585375417</v>
      </c>
      <c r="M51" s="2">
        <v>9.27745700885878</v>
      </c>
      <c r="N51" s="2">
        <v>0</v>
      </c>
      <c r="O51" s="2">
        <v>0</v>
      </c>
      <c r="P51" s="2">
        <v>0</v>
      </c>
      <c r="Q51" s="2">
        <v>0</v>
      </c>
      <c r="R51" s="2">
        <v>386633.6804118096</v>
      </c>
      <c r="S51" s="2">
        <v>116.6593030777777</v>
      </c>
      <c r="T51" s="2">
        <v>0</v>
      </c>
      <c r="U51" s="2">
        <v>0</v>
      </c>
      <c r="V51" s="2">
        <f t="shared" si="0"/>
        <v>390659.5230256504</v>
      </c>
    </row>
    <row r="52" spans="1:22" ht="12.75">
      <c r="A52" s="1" t="s">
        <v>118</v>
      </c>
      <c r="B52" s="4" t="s">
        <v>119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122.12</v>
      </c>
      <c r="J52" s="2">
        <v>0</v>
      </c>
      <c r="K52" s="2">
        <v>0</v>
      </c>
      <c r="L52" s="2">
        <v>0</v>
      </c>
      <c r="M52" s="2">
        <v>554.8638103178739</v>
      </c>
      <c r="N52" s="2">
        <v>0</v>
      </c>
      <c r="O52" s="2">
        <v>0</v>
      </c>
      <c r="P52" s="2">
        <v>172437.16999999998</v>
      </c>
      <c r="Q52" s="2">
        <v>482760.617865385</v>
      </c>
      <c r="R52" s="2">
        <v>3207.095804455388</v>
      </c>
      <c r="S52" s="2">
        <v>0</v>
      </c>
      <c r="T52" s="2">
        <v>0</v>
      </c>
      <c r="U52" s="2">
        <v>0</v>
      </c>
      <c r="V52" s="2">
        <f t="shared" si="0"/>
        <v>659081.8674801582</v>
      </c>
    </row>
    <row r="53" spans="1:22" ht="12.75">
      <c r="A53" s="1" t="s">
        <v>120</v>
      </c>
      <c r="B53" s="4" t="s">
        <v>121</v>
      </c>
      <c r="C53" s="2">
        <v>0</v>
      </c>
      <c r="D53" s="2">
        <v>0</v>
      </c>
      <c r="E53" s="2">
        <v>3327.8</v>
      </c>
      <c r="F53" s="2">
        <v>0</v>
      </c>
      <c r="G53" s="2">
        <v>1887.82</v>
      </c>
      <c r="H53" s="2">
        <v>0</v>
      </c>
      <c r="I53" s="2">
        <v>0</v>
      </c>
      <c r="J53" s="2">
        <v>1217.7978129420999</v>
      </c>
      <c r="K53" s="2">
        <v>0</v>
      </c>
      <c r="L53" s="2">
        <v>47.420195024378</v>
      </c>
      <c r="M53" s="2">
        <v>91.7012553509209</v>
      </c>
      <c r="N53" s="2">
        <v>14.26</v>
      </c>
      <c r="O53" s="2">
        <v>0</v>
      </c>
      <c r="P53" s="2">
        <v>68.72</v>
      </c>
      <c r="Q53" s="2">
        <v>192601.196666667</v>
      </c>
      <c r="R53" s="2">
        <v>0</v>
      </c>
      <c r="S53" s="2">
        <v>0</v>
      </c>
      <c r="T53" s="2">
        <v>0</v>
      </c>
      <c r="U53" s="2">
        <v>0</v>
      </c>
      <c r="V53" s="2">
        <f t="shared" si="0"/>
        <v>199256.7159299844</v>
      </c>
    </row>
    <row r="54" spans="1:22" ht="12.75">
      <c r="A54" s="1" t="s">
        <v>122</v>
      </c>
      <c r="B54" s="4" t="s">
        <v>123</v>
      </c>
      <c r="C54" s="2">
        <v>0</v>
      </c>
      <c r="D54" s="2">
        <v>0</v>
      </c>
      <c r="E54" s="2">
        <v>0</v>
      </c>
      <c r="F54" s="2">
        <v>540.3837110368481</v>
      </c>
      <c r="G54" s="2">
        <v>529.884918327383</v>
      </c>
      <c r="H54" s="2">
        <v>0</v>
      </c>
      <c r="I54" s="2">
        <v>0</v>
      </c>
      <c r="J54" s="2">
        <v>572.6811921713442</v>
      </c>
      <c r="K54" s="2">
        <v>0</v>
      </c>
      <c r="L54" s="2">
        <v>0</v>
      </c>
      <c r="M54" s="2">
        <v>0</v>
      </c>
      <c r="N54" s="2">
        <v>37.71618690969444</v>
      </c>
      <c r="O54" s="2">
        <v>370.5111055057374</v>
      </c>
      <c r="P54" s="2">
        <v>13260.962414775102</v>
      </c>
      <c r="Q54" s="2">
        <v>657467.2454379085</v>
      </c>
      <c r="R54" s="2">
        <v>0</v>
      </c>
      <c r="S54" s="2">
        <v>0</v>
      </c>
      <c r="T54" s="2">
        <v>0</v>
      </c>
      <c r="U54" s="2">
        <v>0</v>
      </c>
      <c r="V54" s="2">
        <f t="shared" si="0"/>
        <v>672779.3849666346</v>
      </c>
    </row>
    <row r="55" spans="1:22" ht="15">
      <c r="A55" s="1" t="s">
        <v>124</v>
      </c>
      <c r="B55" s="3" t="s">
        <v>125</v>
      </c>
      <c r="C55" s="6">
        <f>SUMIF($B$4:$B$54,"NH",C4:C54)</f>
        <v>243077.03613049458</v>
      </c>
      <c r="D55" s="6">
        <f aca="true" t="shared" si="1" ref="D55:U55">SUMIF($B$4:$B$54,"NH",D4:D54)</f>
        <v>34111.74985693923</v>
      </c>
      <c r="E55" s="6">
        <f t="shared" si="1"/>
        <v>3422083.8334802543</v>
      </c>
      <c r="F55" s="6">
        <f t="shared" si="1"/>
        <v>141498.3288687642</v>
      </c>
      <c r="G55" s="6">
        <f t="shared" si="1"/>
        <v>2232858.0014309133</v>
      </c>
      <c r="H55" s="6">
        <f t="shared" si="1"/>
        <v>710323.9069087137</v>
      </c>
      <c r="I55" s="6">
        <f t="shared" si="1"/>
        <v>33352.69029031951</v>
      </c>
      <c r="J55" s="6">
        <f t="shared" si="1"/>
        <v>1228894.3395955693</v>
      </c>
      <c r="K55" s="6">
        <f t="shared" si="1"/>
        <v>761834.5606780847</v>
      </c>
      <c r="L55" s="6">
        <f t="shared" si="1"/>
        <v>4783196.554016202</v>
      </c>
      <c r="M55" s="6">
        <f t="shared" si="1"/>
        <v>197477.86289131697</v>
      </c>
      <c r="N55" s="6">
        <f t="shared" si="1"/>
        <v>65277.99531690354</v>
      </c>
      <c r="O55" s="6">
        <f t="shared" si="1"/>
        <v>769543.4948264831</v>
      </c>
      <c r="P55" s="6">
        <f t="shared" si="1"/>
        <v>1967877.425280589</v>
      </c>
      <c r="Q55" s="6">
        <f t="shared" si="1"/>
        <v>13963277.541905778</v>
      </c>
      <c r="R55" s="6">
        <f t="shared" si="1"/>
        <v>1448023.381870597</v>
      </c>
      <c r="S55" s="6">
        <f t="shared" si="1"/>
        <v>4028303.5549568874</v>
      </c>
      <c r="T55" s="6">
        <f t="shared" si="1"/>
        <v>968712.6762418316</v>
      </c>
      <c r="U55" s="6">
        <f t="shared" si="1"/>
        <v>4718968.605470552</v>
      </c>
      <c r="V55" s="2">
        <f t="shared" si="0"/>
        <v>41718693.540017195</v>
      </c>
    </row>
    <row r="56" spans="1:22" ht="15">
      <c r="A56" s="1" t="s">
        <v>126</v>
      </c>
      <c r="B56" s="3" t="s">
        <v>127</v>
      </c>
      <c r="C56" s="6">
        <f>SUMIF($B$4:$B$54,"HZ",C4:C54)</f>
        <v>26115.040375395387</v>
      </c>
      <c r="D56" s="6">
        <f aca="true" t="shared" si="2" ref="D56:U56">SUMIF($B$4:$B$54,"HZ",D4:D54)</f>
        <v>3190.905552725053</v>
      </c>
      <c r="E56" s="6">
        <f t="shared" si="2"/>
        <v>14527.323167481241</v>
      </c>
      <c r="F56" s="6">
        <f t="shared" si="2"/>
        <v>5957.795323580649</v>
      </c>
      <c r="G56" s="6">
        <f t="shared" si="2"/>
        <v>6221.065982812687</v>
      </c>
      <c r="H56" s="6">
        <f t="shared" si="2"/>
        <v>6237.149620973854</v>
      </c>
      <c r="I56" s="6">
        <f t="shared" si="2"/>
        <v>128577.30394</v>
      </c>
      <c r="J56" s="6">
        <f t="shared" si="2"/>
        <v>438830.1889993882</v>
      </c>
      <c r="K56" s="6">
        <f t="shared" si="2"/>
        <v>11577.446908985174</v>
      </c>
      <c r="L56" s="6">
        <f t="shared" si="2"/>
        <v>454986.3915969793</v>
      </c>
      <c r="M56" s="6">
        <f t="shared" si="2"/>
        <v>55085.11610111715</v>
      </c>
      <c r="N56" s="6">
        <f t="shared" si="2"/>
        <v>5181.222035504435</v>
      </c>
      <c r="O56" s="6">
        <f t="shared" si="2"/>
        <v>11365.94221799455</v>
      </c>
      <c r="P56" s="6">
        <f t="shared" si="2"/>
        <v>118817.8973224542</v>
      </c>
      <c r="Q56" s="6">
        <f t="shared" si="2"/>
        <v>1293491.871954461</v>
      </c>
      <c r="R56" s="6">
        <f t="shared" si="2"/>
        <v>18125125.83207863</v>
      </c>
      <c r="S56" s="6">
        <f t="shared" si="2"/>
        <v>382551.9804097121</v>
      </c>
      <c r="T56" s="6">
        <f t="shared" si="2"/>
        <v>23603.314737548797</v>
      </c>
      <c r="U56" s="6">
        <f t="shared" si="2"/>
        <v>322239.4143824276</v>
      </c>
      <c r="V56" s="2">
        <f t="shared" si="0"/>
        <v>21433683.202708166</v>
      </c>
    </row>
    <row r="57" spans="1:22" ht="13.5" thickBot="1">
      <c r="A57" s="1" t="s">
        <v>128</v>
      </c>
      <c r="B57" s="5" t="s">
        <v>129</v>
      </c>
      <c r="C57" s="2">
        <f>SUM(C4:C54)</f>
        <v>269192.07650588994</v>
      </c>
      <c r="D57" s="2">
        <f aca="true" t="shared" si="3" ref="D57:U57">SUM(D4:D54)</f>
        <v>37302.65540966429</v>
      </c>
      <c r="E57" s="2">
        <f t="shared" si="3"/>
        <v>3436611.1566477367</v>
      </c>
      <c r="F57" s="2">
        <f t="shared" si="3"/>
        <v>147456.1241923448</v>
      </c>
      <c r="G57" s="2">
        <f t="shared" si="3"/>
        <v>2239079.067413726</v>
      </c>
      <c r="H57" s="2">
        <f t="shared" si="3"/>
        <v>716561.0565296877</v>
      </c>
      <c r="I57" s="2">
        <f t="shared" si="3"/>
        <v>161929.9942303195</v>
      </c>
      <c r="J57" s="2">
        <f t="shared" si="3"/>
        <v>1667724.5285949577</v>
      </c>
      <c r="K57" s="2">
        <f t="shared" si="3"/>
        <v>773412.0075870699</v>
      </c>
      <c r="L57" s="2">
        <f t="shared" si="3"/>
        <v>5238182.94561318</v>
      </c>
      <c r="M57" s="2">
        <f t="shared" si="3"/>
        <v>252562.97899243404</v>
      </c>
      <c r="N57" s="2">
        <f t="shared" si="3"/>
        <v>70459.21735240796</v>
      </c>
      <c r="O57" s="2">
        <f t="shared" si="3"/>
        <v>780909.4370444777</v>
      </c>
      <c r="P57" s="2">
        <f t="shared" si="3"/>
        <v>2086695.322603043</v>
      </c>
      <c r="Q57" s="2">
        <f t="shared" si="3"/>
        <v>15256769.413860237</v>
      </c>
      <c r="R57" s="2">
        <f t="shared" si="3"/>
        <v>19573149.213949226</v>
      </c>
      <c r="S57" s="2">
        <f t="shared" si="3"/>
        <v>4410855.535366599</v>
      </c>
      <c r="T57" s="2">
        <f t="shared" si="3"/>
        <v>992315.9909793804</v>
      </c>
      <c r="U57" s="2">
        <f t="shared" si="3"/>
        <v>5041208.019852979</v>
      </c>
      <c r="V57" s="2">
        <f t="shared" si="0"/>
        <v>63152376.742725365</v>
      </c>
    </row>
    <row r="58" spans="3:22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ht="12.75">
      <c r="A59" t="s">
        <v>130</v>
      </c>
    </row>
    <row r="60" ht="12.75">
      <c r="A60" t="s">
        <v>131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SPF/FOD 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Steven.Dubaere</dc:creator>
  <cp:keywords/>
  <dc:description/>
  <cp:lastModifiedBy>VAN BEVER Lisbeth</cp:lastModifiedBy>
  <dcterms:created xsi:type="dcterms:W3CDTF">2011-02-25T10:03:31Z</dcterms:created>
  <dcterms:modified xsi:type="dcterms:W3CDTF">2018-09-18T11:00:52Z</dcterms:modified>
  <cp:category/>
  <cp:version/>
  <cp:contentType/>
  <cp:contentStatus/>
</cp:coreProperties>
</file>